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Desktop\"/>
    </mc:Choice>
  </mc:AlternateContent>
  <xr:revisionPtr revIDLastSave="0" documentId="13_ncr:1_{1C071D88-20B6-4910-B9A6-2A415527CB29}" xr6:coauthVersionLast="47" xr6:coauthVersionMax="47" xr10:uidLastSave="{00000000-0000-0000-0000-000000000000}"/>
  <bookViews>
    <workbookView xWindow="-120" yWindow="-120" windowWidth="29040" windowHeight="15840" xr2:uid="{CD5D537E-B6FA-426B-B1A8-59CF314D7925}"/>
  </bookViews>
  <sheets>
    <sheet name="Sheet1" sheetId="1" r:id="rId1"/>
    <sheet name="Sheet2" sheetId="2" r:id="rId2"/>
    <sheet name="Sheet3" sheetId="3" r:id="rId3"/>
    <sheet name="Sheet4" sheetId="4" r:id="rId4"/>
  </sheets>
  <definedNames>
    <definedName name="_xlnm._FilterDatabase" localSheetId="0" hidden="1">Sheet1!$A$1:$D$1284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50" i="1" l="1"/>
  <c r="D710" i="1"/>
  <c r="D425" i="1"/>
  <c r="D372" i="1"/>
  <c r="D224" i="1"/>
  <c r="D145" i="1"/>
  <c r="D144" i="1"/>
  <c r="D133" i="1"/>
  <c r="D23" i="1"/>
  <c r="D2" i="1"/>
  <c r="D4" i="1"/>
  <c r="D5" i="1"/>
  <c r="D6" i="1"/>
  <c r="D7" i="1"/>
  <c r="D8" i="1"/>
  <c r="D9" i="1"/>
  <c r="D10" i="1"/>
  <c r="D11" i="1"/>
  <c r="D12" i="1"/>
  <c r="D13" i="1"/>
  <c r="D14" i="1"/>
  <c r="D15" i="1"/>
  <c r="D16" i="1"/>
  <c r="D17" i="1"/>
  <c r="D18" i="1"/>
  <c r="D19" i="1"/>
  <c r="D20" i="1"/>
  <c r="D21" i="1"/>
  <c r="D22"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4" i="1"/>
  <c r="D135" i="1"/>
  <c r="D136" i="1"/>
  <c r="D137" i="1"/>
  <c r="D138" i="1"/>
  <c r="D139" i="1"/>
  <c r="D140" i="1"/>
  <c r="D141" i="1"/>
  <c r="D142" i="1"/>
  <c r="D143"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541" i="1"/>
  <c r="D542" i="1"/>
  <c r="D543" i="1"/>
  <c r="D544" i="1"/>
  <c r="D545" i="1"/>
  <c r="D546" i="1"/>
  <c r="D547" i="1"/>
  <c r="D548" i="1"/>
  <c r="D549" i="1"/>
  <c r="D550" i="1"/>
  <c r="D551" i="1"/>
  <c r="D552" i="1"/>
  <c r="D553" i="1"/>
  <c r="D554" i="1"/>
  <c r="D555" i="1"/>
  <c r="D556" i="1"/>
  <c r="D557" i="1"/>
  <c r="D558" i="1"/>
  <c r="D559" i="1"/>
  <c r="D560" i="1"/>
  <c r="D561" i="1"/>
  <c r="D562" i="1"/>
  <c r="D563" i="1"/>
  <c r="D564" i="1"/>
  <c r="D565" i="1"/>
  <c r="D566" i="1"/>
  <c r="D567" i="1"/>
  <c r="D568" i="1"/>
  <c r="D569" i="1"/>
  <c r="D570" i="1"/>
  <c r="D571" i="1"/>
  <c r="D572" i="1"/>
  <c r="D573" i="1"/>
  <c r="D574" i="1"/>
  <c r="D575" i="1"/>
  <c r="D576" i="1"/>
  <c r="D577" i="1"/>
  <c r="D578" i="1"/>
  <c r="D579" i="1"/>
  <c r="D580" i="1"/>
  <c r="D581" i="1"/>
  <c r="D582" i="1"/>
  <c r="D583" i="1"/>
  <c r="D584" i="1"/>
  <c r="D585" i="1"/>
  <c r="D586" i="1"/>
  <c r="D587" i="1"/>
  <c r="D588" i="1"/>
  <c r="D589" i="1"/>
  <c r="D590" i="1"/>
  <c r="D591" i="1"/>
  <c r="D592" i="1"/>
  <c r="D593" i="1"/>
  <c r="D594" i="1"/>
  <c r="D595" i="1"/>
  <c r="D596" i="1"/>
  <c r="D597" i="1"/>
  <c r="D598" i="1"/>
  <c r="D599" i="1"/>
  <c r="D600" i="1"/>
  <c r="D601" i="1"/>
  <c r="D602" i="1"/>
  <c r="D603" i="1"/>
  <c r="D604" i="1"/>
  <c r="D605" i="1"/>
  <c r="D606" i="1"/>
  <c r="D607" i="1"/>
  <c r="D608" i="1"/>
  <c r="D609" i="1"/>
  <c r="D610" i="1"/>
  <c r="D611" i="1"/>
  <c r="D612" i="1"/>
  <c r="D613" i="1"/>
  <c r="D614" i="1"/>
  <c r="D615" i="1"/>
  <c r="D616" i="1"/>
  <c r="D617" i="1"/>
  <c r="D618" i="1"/>
  <c r="D619" i="1"/>
  <c r="D620" i="1"/>
  <c r="D621" i="1"/>
  <c r="D622" i="1"/>
  <c r="D623" i="1"/>
  <c r="D624" i="1"/>
  <c r="D625" i="1"/>
  <c r="D626" i="1"/>
  <c r="D627" i="1"/>
  <c r="D628" i="1"/>
  <c r="D629" i="1"/>
  <c r="D630" i="1"/>
  <c r="D631" i="1"/>
  <c r="D632" i="1"/>
  <c r="D633" i="1"/>
  <c r="D634" i="1"/>
  <c r="D635" i="1"/>
  <c r="D636" i="1"/>
  <c r="D637" i="1"/>
  <c r="D638" i="1"/>
  <c r="D639" i="1"/>
  <c r="D640" i="1"/>
  <c r="D641" i="1"/>
  <c r="D642" i="1"/>
  <c r="D643" i="1"/>
  <c r="D644" i="1"/>
  <c r="D645" i="1"/>
  <c r="D646" i="1"/>
  <c r="D647" i="1"/>
  <c r="D648" i="1"/>
  <c r="D649" i="1"/>
  <c r="D650" i="1"/>
  <c r="D651" i="1"/>
  <c r="D652" i="1"/>
  <c r="D653" i="1"/>
  <c r="D654" i="1"/>
  <c r="D655" i="1"/>
  <c r="D656" i="1"/>
  <c r="D657" i="1"/>
  <c r="D658" i="1"/>
  <c r="D659" i="1"/>
  <c r="D660" i="1"/>
  <c r="D661" i="1"/>
  <c r="D662" i="1"/>
  <c r="D663" i="1"/>
  <c r="D664" i="1"/>
  <c r="D665" i="1"/>
  <c r="D666" i="1"/>
  <c r="D667" i="1"/>
  <c r="D668" i="1"/>
  <c r="D669" i="1"/>
  <c r="D670" i="1"/>
  <c r="D671" i="1"/>
  <c r="D672" i="1"/>
  <c r="D673" i="1"/>
  <c r="D674" i="1"/>
  <c r="D675" i="1"/>
  <c r="D676" i="1"/>
  <c r="D677" i="1"/>
  <c r="D678" i="1"/>
  <c r="D679" i="1"/>
  <c r="D680" i="1"/>
  <c r="D681" i="1"/>
  <c r="D682" i="1"/>
  <c r="D683" i="1"/>
  <c r="D684" i="1"/>
  <c r="D685" i="1"/>
  <c r="D686" i="1"/>
  <c r="D687" i="1"/>
  <c r="D688" i="1"/>
  <c r="D689" i="1"/>
  <c r="D690" i="1"/>
  <c r="D691" i="1"/>
  <c r="D692" i="1"/>
  <c r="D693" i="1"/>
  <c r="D694" i="1"/>
  <c r="D695" i="1"/>
  <c r="D696" i="1"/>
  <c r="D697" i="1"/>
  <c r="D698" i="1"/>
  <c r="D699" i="1"/>
  <c r="D700" i="1"/>
  <c r="D701" i="1"/>
  <c r="D702" i="1"/>
  <c r="D703" i="1"/>
  <c r="D704" i="1"/>
  <c r="D705" i="1"/>
  <c r="D706" i="1"/>
  <c r="D707" i="1"/>
  <c r="D708" i="1"/>
  <c r="D709" i="1"/>
  <c r="D711" i="1"/>
  <c r="D712" i="1"/>
  <c r="D713" i="1"/>
  <c r="D714" i="1"/>
  <c r="D715" i="1"/>
  <c r="D716" i="1"/>
  <c r="D717" i="1"/>
  <c r="D718" i="1"/>
  <c r="D719" i="1"/>
  <c r="D720" i="1"/>
  <c r="D721" i="1"/>
  <c r="D722" i="1"/>
  <c r="D723" i="1"/>
  <c r="D724" i="1"/>
  <c r="D725" i="1"/>
  <c r="D726" i="1"/>
  <c r="D727" i="1"/>
  <c r="D728" i="1"/>
  <c r="D729" i="1"/>
  <c r="D730" i="1"/>
  <c r="D731" i="1"/>
  <c r="D732" i="1"/>
  <c r="D733" i="1"/>
  <c r="D734" i="1"/>
  <c r="D735" i="1"/>
  <c r="D736" i="1"/>
  <c r="D737" i="1"/>
  <c r="D738" i="1"/>
  <c r="D739" i="1"/>
  <c r="D740" i="1"/>
  <c r="D741" i="1"/>
  <c r="D742" i="1"/>
  <c r="D743" i="1"/>
  <c r="D744" i="1"/>
  <c r="D745" i="1"/>
  <c r="D746" i="1"/>
  <c r="D747" i="1"/>
  <c r="D748" i="1"/>
  <c r="D749" i="1"/>
  <c r="D751" i="1"/>
  <c r="D752" i="1"/>
  <c r="D753" i="1"/>
  <c r="D754" i="1"/>
  <c r="D755" i="1"/>
  <c r="D756" i="1"/>
  <c r="D757" i="1"/>
  <c r="D758" i="1"/>
  <c r="D759" i="1"/>
  <c r="D760" i="1"/>
  <c r="D761" i="1"/>
  <c r="D762" i="1"/>
  <c r="D763" i="1"/>
  <c r="D764" i="1"/>
  <c r="D765" i="1"/>
  <c r="D766" i="1"/>
  <c r="D767" i="1"/>
  <c r="D768" i="1"/>
  <c r="D769" i="1"/>
  <c r="D770" i="1"/>
  <c r="D771" i="1"/>
  <c r="D772" i="1"/>
  <c r="D773" i="1"/>
  <c r="D774" i="1"/>
  <c r="D775" i="1"/>
  <c r="D776" i="1"/>
  <c r="D777" i="1"/>
  <c r="D778" i="1"/>
  <c r="D779" i="1"/>
  <c r="D780" i="1"/>
  <c r="D781" i="1"/>
  <c r="D782" i="1"/>
  <c r="D783" i="1"/>
  <c r="D784" i="1"/>
  <c r="D785" i="1"/>
  <c r="D786" i="1"/>
  <c r="D787" i="1"/>
  <c r="D788" i="1"/>
  <c r="D789" i="1"/>
  <c r="D790" i="1"/>
  <c r="D791" i="1"/>
  <c r="D792" i="1"/>
  <c r="D793" i="1"/>
  <c r="D794" i="1"/>
  <c r="D795" i="1"/>
  <c r="D796" i="1"/>
  <c r="D797" i="1"/>
  <c r="D798" i="1"/>
  <c r="D799" i="1"/>
  <c r="D800" i="1"/>
  <c r="D801" i="1"/>
  <c r="D802" i="1"/>
  <c r="D803" i="1"/>
  <c r="D804" i="1"/>
  <c r="D805" i="1"/>
  <c r="D806" i="1"/>
  <c r="D807" i="1"/>
  <c r="D808" i="1"/>
  <c r="D809" i="1"/>
  <c r="D810" i="1"/>
  <c r="D811" i="1"/>
  <c r="D812" i="1"/>
  <c r="D813" i="1"/>
  <c r="D814" i="1"/>
  <c r="D815" i="1"/>
  <c r="D816" i="1"/>
  <c r="D817" i="1"/>
  <c r="D818" i="1"/>
  <c r="D819" i="1"/>
  <c r="D820" i="1"/>
  <c r="D821" i="1"/>
  <c r="D822" i="1"/>
  <c r="D823" i="1"/>
  <c r="D824" i="1"/>
  <c r="D825" i="1"/>
  <c r="D826" i="1"/>
  <c r="D827" i="1"/>
  <c r="D828" i="1"/>
  <c r="D829" i="1"/>
  <c r="D830" i="1"/>
  <c r="D831" i="1"/>
  <c r="D832" i="1"/>
  <c r="D833" i="1"/>
  <c r="D834" i="1"/>
  <c r="D835" i="1"/>
  <c r="D836" i="1"/>
  <c r="D837" i="1"/>
  <c r="D838" i="1"/>
  <c r="D839" i="1"/>
  <c r="D840" i="1"/>
  <c r="D841" i="1"/>
  <c r="D842" i="1"/>
  <c r="D843" i="1"/>
  <c r="D844" i="1"/>
  <c r="D845" i="1"/>
  <c r="D846" i="1"/>
  <c r="D847" i="1"/>
  <c r="D848" i="1"/>
  <c r="D849" i="1"/>
  <c r="D850" i="1"/>
  <c r="D851" i="1"/>
  <c r="D852" i="1"/>
  <c r="D853" i="1"/>
  <c r="D854" i="1"/>
  <c r="D855" i="1"/>
  <c r="D856" i="1"/>
  <c r="D857" i="1"/>
  <c r="D858" i="1"/>
  <c r="D859" i="1"/>
  <c r="D860" i="1"/>
  <c r="D861" i="1"/>
  <c r="D862" i="1"/>
  <c r="D863" i="1"/>
  <c r="D864" i="1"/>
  <c r="D865" i="1"/>
  <c r="D866" i="1"/>
  <c r="D867" i="1"/>
  <c r="D868" i="1"/>
  <c r="D869" i="1"/>
  <c r="D870" i="1"/>
  <c r="D871" i="1"/>
  <c r="D872" i="1"/>
  <c r="D873" i="1"/>
  <c r="D874" i="1"/>
  <c r="D875" i="1"/>
  <c r="D876" i="1"/>
  <c r="D877" i="1"/>
  <c r="D878" i="1"/>
  <c r="D879" i="1"/>
  <c r="D880" i="1"/>
  <c r="D881" i="1"/>
  <c r="D882" i="1"/>
  <c r="D883" i="1"/>
  <c r="D884" i="1"/>
  <c r="D885" i="1"/>
  <c r="D886" i="1"/>
  <c r="D887" i="1"/>
  <c r="D888" i="1"/>
  <c r="D889" i="1"/>
  <c r="D890" i="1"/>
  <c r="D891" i="1"/>
  <c r="D892" i="1"/>
  <c r="D893" i="1"/>
  <c r="D894" i="1"/>
  <c r="D895" i="1"/>
  <c r="D896" i="1"/>
  <c r="D897" i="1"/>
  <c r="D898" i="1"/>
  <c r="D899" i="1"/>
  <c r="D900" i="1"/>
  <c r="D901" i="1"/>
  <c r="D902" i="1"/>
  <c r="D903" i="1"/>
  <c r="D904" i="1"/>
  <c r="D905" i="1"/>
  <c r="D906" i="1"/>
  <c r="D907" i="1"/>
  <c r="D908" i="1"/>
  <c r="D909" i="1"/>
  <c r="D910" i="1"/>
  <c r="D911" i="1"/>
  <c r="D912" i="1"/>
  <c r="D913" i="1"/>
  <c r="D914" i="1"/>
  <c r="D915" i="1"/>
  <c r="D916" i="1"/>
  <c r="D917" i="1"/>
  <c r="D918" i="1"/>
  <c r="D919" i="1"/>
  <c r="D920" i="1"/>
  <c r="D921" i="1"/>
  <c r="D922" i="1"/>
  <c r="D923" i="1"/>
  <c r="D924" i="1"/>
  <c r="D925" i="1"/>
  <c r="D926" i="1"/>
  <c r="D927" i="1"/>
  <c r="D928" i="1"/>
  <c r="D929" i="1"/>
  <c r="D930" i="1"/>
  <c r="D931" i="1"/>
  <c r="D932" i="1"/>
  <c r="D933" i="1"/>
  <c r="D934" i="1"/>
  <c r="D935" i="1"/>
  <c r="D936" i="1"/>
  <c r="D937" i="1"/>
  <c r="D938" i="1"/>
  <c r="D939" i="1"/>
  <c r="D940" i="1"/>
  <c r="D941" i="1"/>
  <c r="D942" i="1"/>
  <c r="D943" i="1"/>
  <c r="D944" i="1"/>
  <c r="D945" i="1"/>
  <c r="D946" i="1"/>
  <c r="D947" i="1"/>
  <c r="D948" i="1"/>
  <c r="D949" i="1"/>
  <c r="D950" i="1"/>
  <c r="D951" i="1"/>
  <c r="D952" i="1"/>
  <c r="D953" i="1"/>
  <c r="D954" i="1"/>
  <c r="D955" i="1"/>
  <c r="D956" i="1"/>
  <c r="D957" i="1"/>
  <c r="D958" i="1"/>
  <c r="D959" i="1"/>
  <c r="D960" i="1"/>
  <c r="D961" i="1"/>
  <c r="D962" i="1"/>
  <c r="D963" i="1"/>
  <c r="D964" i="1"/>
  <c r="D965" i="1"/>
  <c r="D966" i="1"/>
  <c r="D967" i="1"/>
  <c r="D968" i="1"/>
  <c r="D969" i="1"/>
  <c r="D970" i="1"/>
  <c r="D971" i="1"/>
  <c r="D972" i="1"/>
  <c r="D973" i="1"/>
  <c r="D974" i="1"/>
  <c r="D975" i="1"/>
  <c r="D976" i="1"/>
  <c r="D977" i="1"/>
  <c r="D978" i="1"/>
  <c r="D979" i="1"/>
  <c r="D980" i="1"/>
  <c r="D981" i="1"/>
  <c r="D982" i="1"/>
  <c r="D983" i="1"/>
  <c r="D984" i="1"/>
  <c r="D985" i="1"/>
  <c r="D986" i="1"/>
  <c r="D987" i="1"/>
  <c r="D988" i="1"/>
  <c r="D989" i="1"/>
  <c r="D990" i="1"/>
  <c r="D991" i="1"/>
  <c r="D992" i="1"/>
  <c r="D993" i="1"/>
  <c r="D994" i="1"/>
  <c r="D995" i="1"/>
  <c r="D996" i="1"/>
  <c r="D997" i="1"/>
  <c r="D998" i="1"/>
  <c r="D999" i="1"/>
  <c r="D1000" i="1"/>
  <c r="D1001" i="1"/>
  <c r="D1002" i="1"/>
  <c r="D1003" i="1"/>
  <c r="D1004" i="1"/>
  <c r="D1005" i="1"/>
  <c r="D1006" i="1"/>
  <c r="D1007" i="1"/>
  <c r="D1008" i="1"/>
  <c r="D1009" i="1"/>
  <c r="D1010" i="1"/>
  <c r="D1011" i="1"/>
  <c r="D1012" i="1"/>
  <c r="D1013" i="1"/>
  <c r="D1014" i="1"/>
  <c r="D1015" i="1"/>
  <c r="D1016" i="1"/>
  <c r="D1017" i="1"/>
  <c r="D1018" i="1"/>
  <c r="D1019" i="1"/>
  <c r="D1020" i="1"/>
  <c r="D1021" i="1"/>
  <c r="D1022" i="1"/>
  <c r="D1023" i="1"/>
  <c r="D1024" i="1"/>
  <c r="D1025" i="1"/>
  <c r="D1026" i="1"/>
  <c r="D1027" i="1"/>
  <c r="D1028" i="1"/>
  <c r="D1029" i="1"/>
  <c r="D1030" i="1"/>
  <c r="D1031" i="1"/>
  <c r="D1032" i="1"/>
  <c r="D1033" i="1"/>
  <c r="D1034" i="1"/>
  <c r="D1035" i="1"/>
  <c r="D1036" i="1"/>
  <c r="D1037" i="1"/>
  <c r="D1038" i="1"/>
  <c r="D1039" i="1"/>
  <c r="D1040" i="1"/>
  <c r="D1041" i="1"/>
  <c r="D1042" i="1"/>
  <c r="D1043" i="1"/>
  <c r="D1044" i="1"/>
  <c r="D1045" i="1"/>
  <c r="D1046" i="1"/>
  <c r="D1047" i="1"/>
  <c r="D1048" i="1"/>
  <c r="D1049" i="1"/>
  <c r="D1050" i="1"/>
  <c r="D1051" i="1"/>
  <c r="D1052" i="1"/>
  <c r="D1053" i="1"/>
  <c r="D1054" i="1"/>
  <c r="D1055" i="1"/>
  <c r="D1056" i="1"/>
  <c r="D1057" i="1"/>
  <c r="D1058" i="1"/>
  <c r="D1059" i="1"/>
  <c r="D1060" i="1"/>
  <c r="D1061" i="1"/>
  <c r="D1062" i="1"/>
  <c r="D1063" i="1"/>
  <c r="D1064" i="1"/>
  <c r="D1065" i="1"/>
  <c r="D1066" i="1"/>
  <c r="D1067" i="1"/>
  <c r="D1068" i="1"/>
  <c r="D1069" i="1"/>
  <c r="D1070" i="1"/>
  <c r="D1071" i="1"/>
  <c r="D1072" i="1"/>
  <c r="D1073" i="1"/>
  <c r="D1074" i="1"/>
  <c r="D1075" i="1"/>
  <c r="D1076" i="1"/>
  <c r="D1077" i="1"/>
  <c r="D1078" i="1"/>
  <c r="D1079" i="1"/>
  <c r="D1080" i="1"/>
  <c r="D1081" i="1"/>
  <c r="D1082" i="1"/>
  <c r="D1083" i="1"/>
  <c r="D1084" i="1"/>
  <c r="D1085" i="1"/>
  <c r="D1086" i="1"/>
  <c r="D1087" i="1"/>
  <c r="D1088" i="1"/>
  <c r="D1089" i="1"/>
  <c r="D1090" i="1"/>
  <c r="D1091" i="1"/>
  <c r="D1092" i="1"/>
  <c r="D1093" i="1"/>
  <c r="D1094" i="1"/>
  <c r="D1095" i="1"/>
  <c r="D1096" i="1"/>
  <c r="D1097" i="1"/>
  <c r="D1098" i="1"/>
  <c r="D1099" i="1"/>
  <c r="D1100" i="1"/>
  <c r="D1101" i="1"/>
  <c r="D1102" i="1"/>
  <c r="D1103" i="1"/>
  <c r="D1104" i="1"/>
  <c r="D1105" i="1"/>
  <c r="D1106" i="1"/>
  <c r="D1107" i="1"/>
  <c r="D1108" i="1"/>
  <c r="D1109" i="1"/>
  <c r="D1110" i="1"/>
  <c r="D1111" i="1"/>
  <c r="D1112" i="1"/>
  <c r="D1113" i="1"/>
  <c r="D1114" i="1"/>
  <c r="D1115" i="1"/>
  <c r="D1116" i="1"/>
  <c r="D1117" i="1"/>
  <c r="D1118" i="1"/>
  <c r="D1119" i="1"/>
  <c r="D1120" i="1"/>
  <c r="D1121" i="1"/>
  <c r="D1122" i="1"/>
  <c r="D1123" i="1"/>
  <c r="D1124" i="1"/>
  <c r="D1125" i="1"/>
  <c r="D1126" i="1"/>
  <c r="D1127" i="1"/>
  <c r="D1128" i="1"/>
  <c r="D1129" i="1"/>
  <c r="D1130" i="1"/>
  <c r="D1131" i="1"/>
  <c r="D1132" i="1"/>
  <c r="D1133" i="1"/>
  <c r="D1134" i="1"/>
  <c r="D1135" i="1"/>
  <c r="D1136" i="1"/>
  <c r="D1137" i="1"/>
  <c r="D1138" i="1"/>
  <c r="D1139" i="1"/>
  <c r="D1140" i="1"/>
  <c r="D1141" i="1"/>
  <c r="D1142" i="1"/>
  <c r="D1143" i="1"/>
  <c r="D1144" i="1"/>
  <c r="D1145" i="1"/>
  <c r="D1146" i="1"/>
  <c r="D1147" i="1"/>
  <c r="D1148" i="1"/>
  <c r="D1149" i="1"/>
  <c r="D1150" i="1"/>
  <c r="D1151" i="1"/>
  <c r="D1152" i="1"/>
  <c r="D1153" i="1"/>
  <c r="D1154" i="1"/>
  <c r="D1155" i="1"/>
  <c r="D1156" i="1"/>
  <c r="D1157" i="1"/>
  <c r="D1158" i="1"/>
  <c r="D1159" i="1"/>
  <c r="D1160" i="1"/>
  <c r="D1161" i="1"/>
  <c r="D1162" i="1"/>
  <c r="D1163" i="1"/>
  <c r="D1164" i="1"/>
  <c r="D1165" i="1"/>
  <c r="D1166" i="1"/>
  <c r="D1167" i="1"/>
  <c r="D1168" i="1"/>
  <c r="D1169" i="1"/>
  <c r="D1170" i="1"/>
  <c r="D1171" i="1"/>
  <c r="D1172" i="1"/>
  <c r="D1173" i="1"/>
  <c r="D1174" i="1"/>
  <c r="D1175" i="1"/>
  <c r="D1176" i="1"/>
  <c r="D1177" i="1"/>
  <c r="D1178" i="1"/>
  <c r="D1179" i="1"/>
  <c r="D1180" i="1"/>
  <c r="D1181" i="1"/>
  <c r="D1182" i="1"/>
  <c r="D1183" i="1"/>
  <c r="D1184" i="1"/>
  <c r="D1185" i="1"/>
  <c r="D1186" i="1"/>
  <c r="D1187" i="1"/>
  <c r="D1188" i="1"/>
  <c r="D1189" i="1"/>
  <c r="D1190" i="1"/>
  <c r="D1191" i="1"/>
  <c r="D1192" i="1"/>
  <c r="D1193" i="1"/>
  <c r="D1194" i="1"/>
  <c r="D1195" i="1"/>
  <c r="D1196" i="1"/>
  <c r="D1197" i="1"/>
  <c r="D1198" i="1"/>
  <c r="D1199" i="1"/>
  <c r="D1200" i="1"/>
  <c r="D1201" i="1"/>
  <c r="D1202" i="1"/>
  <c r="D1203" i="1"/>
  <c r="D1204" i="1"/>
  <c r="D1205" i="1"/>
  <c r="D1206" i="1"/>
  <c r="D1207" i="1"/>
  <c r="D1208" i="1"/>
  <c r="D1209" i="1"/>
  <c r="D1210" i="1"/>
  <c r="D1211" i="1"/>
  <c r="D1212" i="1"/>
  <c r="D1213" i="1"/>
  <c r="D1214" i="1"/>
  <c r="D1215" i="1"/>
  <c r="D1216" i="1"/>
  <c r="D1217" i="1"/>
  <c r="D1218" i="1"/>
  <c r="D1219" i="1"/>
  <c r="D1220" i="1"/>
  <c r="D1221" i="1"/>
  <c r="D1222" i="1"/>
  <c r="D1223" i="1"/>
  <c r="D1224" i="1"/>
  <c r="D1225" i="1"/>
  <c r="D1226" i="1"/>
  <c r="D1227" i="1"/>
  <c r="D1228" i="1"/>
  <c r="D1229" i="1"/>
  <c r="D1230" i="1"/>
  <c r="D1231" i="1"/>
  <c r="D1232" i="1"/>
  <c r="D1233" i="1"/>
  <c r="D1234" i="1"/>
  <c r="D1235" i="1"/>
  <c r="D1236" i="1"/>
  <c r="D1237" i="1"/>
  <c r="D1238" i="1"/>
  <c r="D1239" i="1"/>
  <c r="D1240" i="1"/>
  <c r="D1241" i="1"/>
  <c r="D1242" i="1"/>
  <c r="D1243" i="1"/>
  <c r="D1244" i="1"/>
  <c r="D1245" i="1"/>
  <c r="D1246" i="1"/>
  <c r="D1247" i="1"/>
  <c r="D1248" i="1"/>
  <c r="D1249" i="1"/>
  <c r="D1250" i="1"/>
  <c r="D1251" i="1"/>
  <c r="D1252" i="1"/>
  <c r="D1253" i="1"/>
  <c r="D1254" i="1"/>
  <c r="D1255" i="1"/>
  <c r="D1256" i="1"/>
  <c r="D1257" i="1"/>
  <c r="D1258" i="1"/>
  <c r="D1259" i="1"/>
  <c r="D1260" i="1"/>
  <c r="D1261" i="1"/>
  <c r="D1262" i="1"/>
  <c r="D1263" i="1"/>
  <c r="D1264" i="1"/>
  <c r="D1265" i="1"/>
  <c r="D1266" i="1"/>
  <c r="D1267" i="1"/>
  <c r="D1268" i="1"/>
  <c r="D1269" i="1"/>
  <c r="D1270" i="1"/>
  <c r="D1271" i="1"/>
  <c r="D1272" i="1"/>
  <c r="D1273" i="1"/>
  <c r="D1274" i="1"/>
  <c r="D1275" i="1"/>
  <c r="D1276" i="1"/>
  <c r="D1277" i="1"/>
  <c r="D1278" i="1"/>
  <c r="D1279" i="1"/>
  <c r="D1280" i="1"/>
  <c r="D1281" i="1"/>
  <c r="D1282" i="1"/>
  <c r="D1283" i="1"/>
  <c r="D1284" i="1"/>
  <c r="D1286" i="1"/>
</calcChain>
</file>

<file path=xl/sharedStrings.xml><?xml version="1.0" encoding="utf-8"?>
<sst xmlns="http://schemas.openxmlformats.org/spreadsheetml/2006/main" count="4449" uniqueCount="1546">
  <si>
    <t>日本内經醫學會談話室</t>
  </si>
  <si>
    <t>黄龍祥『筋病刺法の進展と経筋学説の盛衰』5</t>
  </si>
  <si>
    <t>黄龍祥『筋病刺法の進展と経筋学説の盛衰』4.3</t>
  </si>
  <si>
    <t>黄龍祥『筋病刺法の進展と経筋学説の盛衰』4.2</t>
  </si>
  <si>
    <t>黄龍祥『筋病刺法の進展と経筋学説の盛衰』4.1</t>
  </si>
  <si>
    <t>黄龍祥『筋病刺法の進展と経筋学説の盛衰』3.5</t>
  </si>
  <si>
    <t>黄龍祥『筋病刺法の進展と経筋学説の盛衰』3.4</t>
  </si>
  <si>
    <t>黄龍祥『筋病刺法の進展と経筋学説の盛衰』3.3</t>
  </si>
  <si>
    <t>黄龍祥『筋病刺法の進展と経筋学説の盛衰』3.2</t>
  </si>
  <si>
    <t>黄龍祥『筋病刺法の進展と経筋学説の盛衰』3.1</t>
  </si>
  <si>
    <t>黄龍祥『筋病刺法の進展と経筋学説の盛衰』2.4</t>
  </si>
  <si>
    <t>黄龍祥『筋病刺法の進展と経筋学説の盛衰』2.3</t>
  </si>
  <si>
    <t>黄龍祥『筋病刺法の進展と経筋学説の盛衰』2.2</t>
  </si>
  <si>
    <t>黄龍祥『筋病刺法の進展と経筋学説の盛衰』2.1</t>
  </si>
  <si>
    <t>黄龍祥『筋病刺法の進展と経筋学説の盛衰』1.3</t>
  </si>
  <si>
    <t>黄龍祥『筋病刺法の進展と経筋学説の盛衰』1.2</t>
  </si>
  <si>
    <t>黄龍祥『筋病刺法の進展と経筋学説の盛衰』1.1</t>
  </si>
  <si>
    <t>黄龍祥『筋病刺法の進展と経筋学説の盛衰』0</t>
  </si>
  <si>
    <t>『鍼治大意』＝『鍼灸極秘抄』序</t>
  </si>
  <si>
    <t>黄龍祥『兪穴論』6</t>
  </si>
  <si>
    <t>黄龍祥『兪穴論』5</t>
  </si>
  <si>
    <t>黄龍祥『兪穴論』4.3</t>
  </si>
  <si>
    <t>黄龍祥『兪穴論』4.2</t>
  </si>
  <si>
    <t>黄龍祥『兪穴論』4.1</t>
  </si>
  <si>
    <t>黄龍祥『兪穴論』3.3</t>
  </si>
  <si>
    <t>黄龍祥『兪穴論』3.2</t>
  </si>
  <si>
    <t>黄龍祥『兪穴論』3.1</t>
  </si>
  <si>
    <t>黄龍祥『兪穴論』2.3</t>
  </si>
  <si>
    <t>黄龍祥『兪穴論』2.2</t>
  </si>
  <si>
    <t>黄龍祥『兪穴論』2.1</t>
  </si>
  <si>
    <t>黄龍祥『兪穴論』1.3</t>
  </si>
  <si>
    <t>黄龍祥『兪穴論』1.2</t>
  </si>
  <si>
    <t>黄龍祥『論兪穴』1.1</t>
  </si>
  <si>
    <t>黄龍祥『兪穴論』0</t>
  </si>
  <si>
    <t>鍼灸溯洄集　87　卷下（34）瘡瘍</t>
  </si>
  <si>
    <t>鍼灸溯洄集　86　卷下（33）疳癖</t>
  </si>
  <si>
    <t>鍼灸溯洄集　85　卷下（32）急驚</t>
  </si>
  <si>
    <r>
      <t>鍼灸溯洄集　84　卷下（31）</t>
    </r>
    <r>
      <rPr>
        <sz val="11"/>
        <color theme="1"/>
        <rFont val="游ゴシック"/>
        <family val="3"/>
        <charset val="136"/>
        <scheme val="minor"/>
      </rPr>
      <t>產</t>
    </r>
    <r>
      <rPr>
        <sz val="11"/>
        <color theme="1"/>
        <rFont val="游ゴシック"/>
        <family val="2"/>
        <charset val="128"/>
        <scheme val="minor"/>
      </rPr>
      <t>後</t>
    </r>
  </si>
  <si>
    <t>鍼灸溯洄集　83　卷下（30）姙娠</t>
  </si>
  <si>
    <t>鍼灸溯洄集　82　卷下（29）調經</t>
  </si>
  <si>
    <t>鍼灸溯洄集　81　卷下（28）癭瘤</t>
  </si>
  <si>
    <t>鍼灸溯洄集　80　卷下（27）汗</t>
  </si>
  <si>
    <t>鍼灸溯洄集　79　卷下（26）癲癇</t>
  </si>
  <si>
    <t>鍼灸溯洄集　78　卷下（25）健忘</t>
  </si>
  <si>
    <t>鍼灸溯洄集　77　卷下（24）秘結</t>
  </si>
  <si>
    <r>
      <t>鍼灸溯洄集　76　卷下（23）</t>
    </r>
    <r>
      <rPr>
        <sz val="11"/>
        <color theme="1"/>
        <rFont val="游ゴシック"/>
        <family val="3"/>
        <charset val="129"/>
        <scheme val="minor"/>
      </rPr>
      <t>脫</t>
    </r>
    <r>
      <rPr>
        <sz val="11"/>
        <color theme="1"/>
        <rFont val="游ゴシック"/>
        <family val="2"/>
        <charset val="128"/>
        <scheme val="minor"/>
      </rPr>
      <t>肛</t>
    </r>
  </si>
  <si>
    <t>鍼灸溯洄集　75　卷下（22）痔漏</t>
  </si>
  <si>
    <t>鍼灸溯洄集　74　卷下（21）下血［附溺血］</t>
  </si>
  <si>
    <t>鍼灸溯洄集　73　卷下（20）吐血［附衂血咳血唾血］</t>
  </si>
  <si>
    <t>鍼灸溯洄集　72　卷下（19）溺濁</t>
  </si>
  <si>
    <t>鍼灸溯洄集　72　卷下（18）遺精</t>
  </si>
  <si>
    <t>鍼灸溯洄集　71　卷下（17）消渴</t>
  </si>
  <si>
    <t>鍼灸溯洄集　70　卷下（16）淋症</t>
  </si>
  <si>
    <t>鍼灸溯洄集　69　卷下（15）水腫</t>
  </si>
  <si>
    <t>鍼灸溯洄集　68　卷下（14）脹滿</t>
  </si>
  <si>
    <t>アンドリュー・ドイグ『死因の人類史』</t>
  </si>
  <si>
    <t>鍼灸溯洄集　67　卷下（13）疝氣</t>
  </si>
  <si>
    <t>鍼灸溯洄集　66　卷下（12）積聚</t>
  </si>
  <si>
    <t>鍼灸溯洄集　65　卷下（11）喉痺</t>
  </si>
  <si>
    <t>鍼灸溯洄集　64　卷下（10）牙齒</t>
  </si>
  <si>
    <t>鍼灸溯洄集　63　卷下（９）口舌</t>
  </si>
  <si>
    <t>鍼灸溯洄集　62　卷下（８）鼻</t>
  </si>
  <si>
    <t>鍼灸溯洄集　61　卷下（７）耳</t>
  </si>
  <si>
    <t>鍼灸溯洄集　60　卷下（６）眼目</t>
  </si>
  <si>
    <t>鍼灸溯洄集　59　卷下（５）眩暈</t>
  </si>
  <si>
    <t>鍼灸溯洄集　58　卷下（４）頭痛</t>
  </si>
  <si>
    <t>鍼灸溯洄集　57　卷下（３）脚氣</t>
  </si>
  <si>
    <t>鍼灸溯洄集　56　卷下（２）痃癖［附臂痛］</t>
  </si>
  <si>
    <t>鍼灸溯洄集　55　卷下（１）腰痛</t>
  </si>
  <si>
    <t>鍼灸溯洄集　54　下卷･目錄</t>
  </si>
  <si>
    <t>鍼灸溯洄集　53　卷中（20）心痛［附胃脘痛］</t>
  </si>
  <si>
    <t>鍼灸溯洄集　52　卷中（19）脇痛</t>
  </si>
  <si>
    <t>鍼灸溯洄集　51　卷中（18）腹痛</t>
  </si>
  <si>
    <t>鍼灸溯洄集　50　卷中（17）飲食</t>
  </si>
  <si>
    <t>鍼灸溯洄集　49　卷中（16）欝證［附諸氣］</t>
  </si>
  <si>
    <t>鍼灸溯洄集　48　卷中（15）喘急</t>
  </si>
  <si>
    <t>鍼灸溯洄集　47　卷中（14）欬嗽</t>
  </si>
  <si>
    <t>鍼灸溯洄集　46　卷中（13）痰飲</t>
  </si>
  <si>
    <t>鍼灸溯洄集　45　卷中（12）嘔吐［附翻胃膈噎］</t>
  </si>
  <si>
    <t>鍼灸溯洄集　44　卷中（11）霍亂</t>
  </si>
  <si>
    <t>鍼灸溯洄集　43　卷中（10）泄瀉</t>
  </si>
  <si>
    <t>鍼灸溯洄集　42　卷中（９）痢</t>
  </si>
  <si>
    <t>鍼灸溯洄集　41　卷中（８）瘧</t>
  </si>
  <si>
    <t>鍼灸溯洄集　40　卷中（７）傷寒</t>
  </si>
  <si>
    <t>鍼灸溯洄集　39　卷中（６）痿症</t>
  </si>
  <si>
    <t>鍼灸溯洄集　38　卷中（５）痺症［附痛風］</t>
  </si>
  <si>
    <t>鍼灸溯洄集　37　卷中　治法（４）中風</t>
  </si>
  <si>
    <r>
      <t>鍼灸溯洄集　36　卷中（３）井滎</t>
    </r>
    <r>
      <rPr>
        <sz val="11"/>
        <color theme="1"/>
        <rFont val="游ゴシック"/>
        <family val="3"/>
        <charset val="136"/>
        <scheme val="minor"/>
      </rPr>
      <t>俞</t>
    </r>
    <r>
      <rPr>
        <sz val="11"/>
        <color theme="1"/>
        <rFont val="游ゴシック"/>
        <family val="2"/>
        <charset val="128"/>
        <scheme val="minor"/>
      </rPr>
      <t>經合穴</t>
    </r>
  </si>
  <si>
    <t>鍼灸溯洄集　35　卷中（２）禁灸穴</t>
  </si>
  <si>
    <t>鍼灸溯洄集　34　卷中（１）禁鍼法</t>
  </si>
  <si>
    <t>鍼灸溯洄集　33　卷中・目錄</t>
  </si>
  <si>
    <t>鍼灸溯洄集　32　（28）鍼灸補瀉論</t>
  </si>
  <si>
    <t>鍼灸溯洄集　31　（27）人身名所圖</t>
  </si>
  <si>
    <t>鍼灸溯洄集　30　（26）同身量尺寸法</t>
  </si>
  <si>
    <t>鍼灸溯洄集　29　（25）骨度法</t>
  </si>
  <si>
    <t>鍼灸溯洄集　28　（24）刺暈蘇之法</t>
  </si>
  <si>
    <t>鍼灸溯洄集　27　（23）拔折鍼法</t>
  </si>
  <si>
    <t>鍼灸溯洄集　26　（22）止刺痛法</t>
  </si>
  <si>
    <t>鍼灸溯洄集　25　（21）人身左右補瀉不同法</t>
  </si>
  <si>
    <t>鍼灸溯洄集　24　（20）八法論　</t>
  </si>
  <si>
    <t>鍼灸溯洄集　23　（19）繆刺法</t>
  </si>
  <si>
    <t>鍼灸溯洄集　22　（18）子母迎隨</t>
  </si>
  <si>
    <t>鍼灸溯洄集　21　（17）補瀉迎隨</t>
  </si>
  <si>
    <t>鍼灸溯洄集　20　（16）經脈迎隨</t>
  </si>
  <si>
    <t>鍼灸溯洄集　19　（15）寒熱補瀉</t>
  </si>
  <si>
    <t>鍼灸溯洄集　18　（14）呼吸補瀉</t>
  </si>
  <si>
    <t>鍼灸溯洄集　17　（13）手法補瀉</t>
  </si>
  <si>
    <t>鍼灸溯洄集　16　（12）鍼補瀉法</t>
  </si>
  <si>
    <t>鍼灸溯洄集　15　（11）見虛實法</t>
  </si>
  <si>
    <t>鍼灸溯洄集　14　（10）温鍼法</t>
  </si>
  <si>
    <t>鍼灸溯洄集　13　（９）行針總論　</t>
  </si>
  <si>
    <t>鍼灸溯洄集　12　（８）動氣三候　</t>
  </si>
  <si>
    <t>鍼灸溯洄集　11　（７）虛里之動　</t>
  </si>
  <si>
    <t>鍼灸溯洄集　10　（６）診腎　</t>
  </si>
  <si>
    <t>鍼灸溯洄集　09 　（５）診肝　</t>
  </si>
  <si>
    <t>鍼灸溯洄集　08 　（４）診脾胃　</t>
  </si>
  <si>
    <t>鍼灸溯洄集　07 　（３）診心</t>
  </si>
  <si>
    <t>鍼灸溯洄集　06 　（２）診肺</t>
  </si>
  <si>
    <t>鍼灸溯洄集　05 　（１）診腹總論</t>
  </si>
  <si>
    <t>鍼灸溯洄集　04 　卷上･目録</t>
  </si>
  <si>
    <t>鍼灸溯洄集　03 　序３</t>
  </si>
  <si>
    <t>鍼灸溯洄集　02 　序２</t>
  </si>
  <si>
    <t>鍼灸溯洄集　01　序１</t>
  </si>
  <si>
    <t>鍼灸溯洄集　00　○はじめに</t>
  </si>
  <si>
    <t>首藤傳明著『やさしい鍼治療 臨床７０年。「効く」への道しるべ』</t>
  </si>
  <si>
    <t>張雷　『靈樞』九針十二原 語句校詁05</t>
  </si>
  <si>
    <t>張雷　『靈樞』九針十二原 語句校詁04</t>
  </si>
  <si>
    <t>張雷　『靈樞』九針十二原 語句校詁03</t>
  </si>
  <si>
    <t>張雷　『靈樞』九針十二原 語句校詁02</t>
  </si>
  <si>
    <t>張雷　『靈樞』九針十二原 語句校詁01</t>
  </si>
  <si>
    <t>張雷　『靈樞』九針十二原 語句校詁00</t>
  </si>
  <si>
    <t>和田東郭『蕉窓雑話』序跋　その２跋</t>
  </si>
  <si>
    <t>和田東郭『蕉窓雑話』序跋　その１序</t>
  </si>
  <si>
    <t>辻本裕成ら『医談抄』 (伝承文学注釈叢書)三弥井書店，2023年。</t>
  </si>
  <si>
    <t>成都老官山漢墓の漆塗り人形から見た足陽明経脈の変遷進化　03</t>
  </si>
  <si>
    <t>成都老官山漢墓の漆塗り人形から見た足陽明経脈の変遷進化　02</t>
  </si>
  <si>
    <t>成都老官山漢墓の漆塗り人形から見た足陽明経脈の変遷進化　01</t>
  </si>
  <si>
    <t>成都老官山漢墓の漆塗り人形から見た足陽明経脈の変遷進化　00</t>
  </si>
  <si>
    <t>東洋文庫ミュージアム　企画展「東洋の医・健・美」</t>
  </si>
  <si>
    <t>天回医簡『経脈』残篇と『霊枢』経脈の淵源　06</t>
  </si>
  <si>
    <t>天回医簡『経脈』残篇と『霊枢』経脈の淵源　05</t>
  </si>
  <si>
    <t>天回医簡『経脈』残篇と『霊枢』経脈の淵源　04</t>
  </si>
  <si>
    <t>天回医簡『経脈』残篇と『霊枢』経脈の淵源　03</t>
  </si>
  <si>
    <t>天回医簡『経脈』残篇と『霊枢』経脈の淵源　02</t>
  </si>
  <si>
    <t>天回医簡『経脈』残篇と『霊枢』経脈の淵源　01</t>
  </si>
  <si>
    <t>天回医簡『経脈』残篇と『霊枢』経脈の淵源　00</t>
  </si>
  <si>
    <t>巷の噂</t>
  </si>
  <si>
    <t>天回漢墓医簡中の刺法　06</t>
  </si>
  <si>
    <t>天回漢墓医簡中の刺法　05</t>
  </si>
  <si>
    <t>天回漢墓医簡中の刺法　04</t>
  </si>
  <si>
    <t>天回漢墓医簡中の刺法　03</t>
  </si>
  <si>
    <t>天回漢墓医簡中の刺法　02</t>
  </si>
  <si>
    <t>天回漢墓医簡中の刺法　01</t>
  </si>
  <si>
    <t>天回医簡にもとづく『黄帝内経』校読　五則　その6</t>
  </si>
  <si>
    <t>天回医簡にもとづく『黄帝内経』校読　五則　その5</t>
  </si>
  <si>
    <t>天回医簡にもとづく『黄帝内経』校読　五則　その4</t>
  </si>
  <si>
    <t>天回医簡にもとづく『黄帝内経』校読　五則　その3</t>
  </si>
  <si>
    <t>天回医簡にもとづく『黄帝内経』校読　五則　その2</t>
  </si>
  <si>
    <t>天回医簡にもとづく『黄帝内経』校読　五則　その1</t>
  </si>
  <si>
    <t>天回医簡にもとづく『黄帝内経』校読　五則</t>
  </si>
  <si>
    <t>『難経』五輸穴の主治病症とその五行観念に関する分析　05</t>
  </si>
  <si>
    <t>『難経』五輸穴の主治病症とその五行観念に関する分析　04</t>
  </si>
  <si>
    <t>『難経』五輸穴の主治病症とその五行観念に関する分析　03</t>
  </si>
  <si>
    <t>『難経』五輸穴の主治病症とその五行観念に関する分析　02</t>
  </si>
  <si>
    <t>錢 超塵先生　逝去</t>
  </si>
  <si>
    <t>『難経』五輸穴の主治病症とその五行観念に関する分析　01</t>
  </si>
  <si>
    <t>『難経』五輸穴の主治病症とその五行観念に関する分析　00</t>
  </si>
  <si>
    <t>楊上善の生涯に関する新たな証拠　10</t>
  </si>
  <si>
    <t>楊上善の生涯に関する新たな証拠　09</t>
  </si>
  <si>
    <t>楊上善の生涯に関する新たな証拠　08</t>
  </si>
  <si>
    <t>楊上善の生涯に関する新たな証拠　07</t>
  </si>
  <si>
    <t>楊上善の生涯に関する新たな証拠　06</t>
  </si>
  <si>
    <t>楊上善の生涯に関する新たな証拠　05</t>
  </si>
  <si>
    <t>楊上善の生涯に関する新たな証拠　04</t>
  </si>
  <si>
    <t>楊上善の生涯に関する新たな証拠　03</t>
  </si>
  <si>
    <t>楊上善の生涯に関する新たな証拠　02</t>
  </si>
  <si>
    <t>楊上善の生涯に関する新たな証拠　01</t>
  </si>
  <si>
    <t>楊上善の生涯に関する新たな証拠　00</t>
  </si>
  <si>
    <t>成都中医薬大学中国出土医学文献与文物研究院編『天回医簡書迹留真』</t>
  </si>
  <si>
    <t>古代中国の名医・扁鵲と倉公の医学書「天回医簡」が今年出版へ</t>
  </si>
  <si>
    <t>漢籍リポジトリの双行注の文字の並び順について</t>
  </si>
  <si>
    <t>心虛？</t>
  </si>
  <si>
    <t>『近世藩立医育施設の研究』（2021年）</t>
  </si>
  <si>
    <t>中国医学のキャラクター「灸童」がお目見え</t>
  </si>
  <si>
    <r>
      <t>《</t>
    </r>
    <r>
      <rPr>
        <sz val="11"/>
        <color theme="1"/>
        <rFont val="游ゴシック"/>
        <family val="3"/>
        <charset val="134"/>
        <scheme val="minor"/>
      </rPr>
      <t>针</t>
    </r>
    <r>
      <rPr>
        <sz val="11"/>
        <color theme="1"/>
        <rFont val="游ゴシック"/>
        <family val="2"/>
        <charset val="128"/>
        <scheme val="minor"/>
      </rPr>
      <t>灸</t>
    </r>
    <r>
      <rPr>
        <sz val="11"/>
        <color theme="1"/>
        <rFont val="游ゴシック"/>
        <family val="3"/>
        <charset val="134"/>
        <scheme val="minor"/>
      </rPr>
      <t>铜</t>
    </r>
    <r>
      <rPr>
        <sz val="11"/>
        <color theme="1"/>
        <rFont val="游ゴシック"/>
        <family val="2"/>
        <charset val="128"/>
        <scheme val="minor"/>
      </rPr>
      <t>人</t>
    </r>
    <r>
      <rPr>
        <sz val="11"/>
        <color theme="1"/>
        <rFont val="游ゴシック"/>
        <family val="3"/>
        <charset val="134"/>
        <scheme val="minor"/>
      </rPr>
      <t>谜</t>
    </r>
    <r>
      <rPr>
        <sz val="11"/>
        <color theme="1"/>
        <rFont val="游ゴシック"/>
        <family val="2"/>
        <charset val="128"/>
        <scheme val="minor"/>
      </rPr>
      <t>踪》</t>
    </r>
  </si>
  <si>
    <t>黄龍祥　『鍼灸甲乙経』の構成　05</t>
  </si>
  <si>
    <t>黄龍祥　『鍼灸甲乙経』の構成　04</t>
  </si>
  <si>
    <t>黄龍祥　『鍼灸甲乙経』の構成　03</t>
  </si>
  <si>
    <t>黄龍祥　『鍼灸甲乙経』の構成　02</t>
  </si>
  <si>
    <t>黄龍祥　『鍼灸甲乙経』の構成　01</t>
  </si>
  <si>
    <t>黄龍祥　『鍼灸甲乙経』の構成　00　</t>
  </si>
  <si>
    <t>『徐氏針灸全書』の編者　朱鼎臣について</t>
  </si>
  <si>
    <t>江戸時代 大坂の初期医書出版</t>
  </si>
  <si>
    <t>西川如見『町人嚢』(ちょうにんぶくろ)享保４年と『素問』上古天真論(01)</t>
  </si>
  <si>
    <t>長友千代治先生の御著書に導かれて，つづき</t>
  </si>
  <si>
    <t>むかしの本屋（出版業者）の呼称</t>
  </si>
  <si>
    <t>板木のデータベース</t>
  </si>
  <si>
    <t>古代の印刷術　活字版，整版のできるまで</t>
  </si>
  <si>
    <t>『鍼経指南』の撰者，竇漢卿（1196年－1280年）の伝と墓碑</t>
  </si>
  <si>
    <t>竹田秀慶『月海雑録』五　鍼灸門</t>
  </si>
  <si>
    <t>趙京生　臓腑背兪と十二経脈との関係の再認識　03</t>
  </si>
  <si>
    <t>趙京生　臓腑背兪と十二経脈との関係の再認識　02</t>
  </si>
  <si>
    <t>趙京生　臓腑背兪と十二経脈との関係の再認識　01</t>
  </si>
  <si>
    <t>趙京生　臓腑背兪と十二経脈との関係の再認識　00</t>
  </si>
  <si>
    <t>臺灣の《重編國語辭典修訂本》がリニューアル</t>
  </si>
  <si>
    <t>令和3年度古典籍展観大入札会の全出品目録から</t>
  </si>
  <si>
    <t>東京古典会　古典籍展観大入札会</t>
  </si>
  <si>
    <t>現代中国針灸 流派一覧</t>
  </si>
  <si>
    <t>解讀『醫家千字文註』127</t>
  </si>
  <si>
    <t>解讀『醫家千字文註』126</t>
  </si>
  <si>
    <t>解讀『醫家千字文註』125</t>
  </si>
  <si>
    <t>解讀『醫家千字文註』124</t>
  </si>
  <si>
    <t>解讀『醫家千字文註』123</t>
  </si>
  <si>
    <t>解讀『醫家千字文註』122</t>
  </si>
  <si>
    <t>解讀『醫家千字文註』121</t>
  </si>
  <si>
    <t>解讀『醫家千字文註』120</t>
  </si>
  <si>
    <t>解讀『醫家千字文註』119</t>
  </si>
  <si>
    <t>解讀『醫家千字文註』118</t>
  </si>
  <si>
    <t>解讀『醫家千字文註』117</t>
  </si>
  <si>
    <t>解讀『醫家千字文註』116</t>
  </si>
  <si>
    <t>解讀『醫家千字文註』115</t>
  </si>
  <si>
    <t>解讀『醫家千字文註』114</t>
  </si>
  <si>
    <t>解讀『醫家千字文註』113</t>
  </si>
  <si>
    <t>解讀『醫家千字文註』112</t>
  </si>
  <si>
    <t>解讀『醫家千字文註』111</t>
  </si>
  <si>
    <t>解讀『醫家千字文註』110</t>
  </si>
  <si>
    <t>解讀『醫家千字文註』109</t>
  </si>
  <si>
    <t>解讀『醫家千字文註』108</t>
  </si>
  <si>
    <t>解讀『醫家千字文註』107</t>
  </si>
  <si>
    <t>解讀『醫家千字文註』106</t>
  </si>
  <si>
    <t>解讀『醫家千字文註』105</t>
  </si>
  <si>
    <t>解讀『醫家千字文註』104</t>
  </si>
  <si>
    <t>解讀『醫家千字文註』103</t>
  </si>
  <si>
    <t>解讀『醫家千字文註』102</t>
  </si>
  <si>
    <t>解讀『醫家千字文註』101</t>
  </si>
  <si>
    <t>解讀『醫家千字文註』100</t>
  </si>
  <si>
    <t>解讀『醫家千字文註』099</t>
  </si>
  <si>
    <t>解讀『醫家千字文註』098</t>
  </si>
  <si>
    <t>解讀『醫家千字文註』097</t>
  </si>
  <si>
    <t>解讀『醫家千字文註』096</t>
  </si>
  <si>
    <t>解讀『醫家千字文註』095</t>
  </si>
  <si>
    <t>解讀『醫家千字文註』094</t>
  </si>
  <si>
    <t>解讀『醫家千字文註』093</t>
  </si>
  <si>
    <t>解讀『醫家千字文註』092</t>
  </si>
  <si>
    <t>解讀『醫家千字文註』091</t>
  </si>
  <si>
    <t>解讀『醫家千字文註』090</t>
  </si>
  <si>
    <t>解讀『醫家千字文註』089</t>
  </si>
  <si>
    <t>解讀『醫家千字文註』088</t>
  </si>
  <si>
    <t>解讀『醫家千字文註』087</t>
  </si>
  <si>
    <t>解讀『醫家千字文註』086</t>
  </si>
  <si>
    <t>解讀『醫家千字文註』085</t>
  </si>
  <si>
    <t>解讀『醫家千字文註』084</t>
  </si>
  <si>
    <t>解讀『醫家千字文註』083</t>
  </si>
  <si>
    <t>解讀『醫家千字文註』082</t>
  </si>
  <si>
    <t>解讀『醫家千字文註』081</t>
  </si>
  <si>
    <t>解讀『醫家千字文註』080</t>
  </si>
  <si>
    <t>解讀『醫家千字文註』079</t>
  </si>
  <si>
    <t>解讀『醫家千字文註』078</t>
  </si>
  <si>
    <t>解讀『醫家千字文註』077</t>
  </si>
  <si>
    <t>解讀『醫家千字文註』076</t>
  </si>
  <si>
    <t>解讀『醫家千字文註』075</t>
  </si>
  <si>
    <t>解讀『醫家千字文註』074</t>
  </si>
  <si>
    <t>解讀『醫家千字文註』073</t>
  </si>
  <si>
    <t>解讀『醫家千字文註』072</t>
  </si>
  <si>
    <t>解讀『醫家千字文註』071</t>
  </si>
  <si>
    <t>解讀『醫家千字文註』070</t>
  </si>
  <si>
    <t>解讀『醫家千字文註』069</t>
  </si>
  <si>
    <t>解讀『醫家千字文註』068</t>
  </si>
  <si>
    <t>解讀『醫家千字文註』067</t>
  </si>
  <si>
    <t>解讀『醫家千字文註』066</t>
  </si>
  <si>
    <t>解讀『醫家千字文註』065</t>
  </si>
  <si>
    <t>解讀『醫家千字文註』064</t>
  </si>
  <si>
    <t>解讀『醫家千字文註』063</t>
  </si>
  <si>
    <t>解讀『醫家千字文註』062</t>
  </si>
  <si>
    <t>解讀『醫家千字文註』061</t>
  </si>
  <si>
    <t>解讀『醫家千字文註』060</t>
  </si>
  <si>
    <t>解讀『醫家千字文註』059</t>
  </si>
  <si>
    <t>解讀『醫家千字文註』058</t>
  </si>
  <si>
    <t>解讀『醫家千字文註』057</t>
  </si>
  <si>
    <t>解讀『醫家千字文註』056</t>
  </si>
  <si>
    <t>解讀『醫家千字文註』055</t>
  </si>
  <si>
    <t>解讀『醫家千字文註』054</t>
  </si>
  <si>
    <t>解讀『醫家千字文註』053</t>
  </si>
  <si>
    <t>解讀『醫家千字文註』052</t>
  </si>
  <si>
    <t>解讀『醫家千字文註』051</t>
  </si>
  <si>
    <t>解讀『醫家千字文註』050</t>
  </si>
  <si>
    <t>解讀『醫家千字文註』049</t>
  </si>
  <si>
    <t>解讀『醫家千字文註』048</t>
  </si>
  <si>
    <t>解讀『醫家千字文註』047</t>
  </si>
  <si>
    <t>解讀『醫家千字文註』046</t>
  </si>
  <si>
    <t>解讀『醫家千字文註』045</t>
  </si>
  <si>
    <t>解讀『醫家千字文註』044</t>
  </si>
  <si>
    <t>解讀『醫家千字文註』043</t>
  </si>
  <si>
    <t>解讀『醫家千字文註』042</t>
  </si>
  <si>
    <t>解讀『醫家千字文註』041</t>
  </si>
  <si>
    <t>解讀『醫家千字文註』040</t>
  </si>
  <si>
    <t>解讀『醫家千字文註』039</t>
  </si>
  <si>
    <t>解讀『醫家千字文註』038</t>
  </si>
  <si>
    <t>解讀『醫家千字文註』037</t>
  </si>
  <si>
    <t>解讀『醫家千字文註』036</t>
  </si>
  <si>
    <t>解讀『醫家千字文註』035</t>
  </si>
  <si>
    <t>解讀『醫家千字文註』034</t>
  </si>
  <si>
    <t>解讀『醫家千字文註』033</t>
  </si>
  <si>
    <t>解讀『醫家千字文註』032</t>
  </si>
  <si>
    <t>解讀『醫家千字文註』031</t>
  </si>
  <si>
    <t>解讀『醫家千字文註』030</t>
  </si>
  <si>
    <t>解讀『醫家千字文註』029</t>
  </si>
  <si>
    <t>解讀『醫家千字文註』028</t>
  </si>
  <si>
    <t>解讀『醫家千字文註』027</t>
  </si>
  <si>
    <t>解讀『醫家千字文註』026</t>
  </si>
  <si>
    <t>解讀『醫家千字文註』025</t>
  </si>
  <si>
    <t>解讀『醫家千字文註』024</t>
  </si>
  <si>
    <t>解讀『醫家千字文註』023</t>
  </si>
  <si>
    <t>解讀『醫家千字文註』022</t>
  </si>
  <si>
    <t>解讀『醫家千字文註』021</t>
  </si>
  <si>
    <t>解讀『醫家千字文註』020</t>
  </si>
  <si>
    <t>解讀『醫家千字文註』019</t>
  </si>
  <si>
    <t>解讀『醫家千字文註』018</t>
  </si>
  <si>
    <t>解讀『醫家千字文註』017</t>
  </si>
  <si>
    <t>解讀『醫家千字文註』016</t>
  </si>
  <si>
    <t>解讀『醫家千字文註』015</t>
  </si>
  <si>
    <t>解讀『醫家千字文註』014</t>
  </si>
  <si>
    <t>解讀『醫家千字文註』013</t>
  </si>
  <si>
    <t>解讀『醫家千字文註』012</t>
  </si>
  <si>
    <t>解讀『醫家千字文註』011</t>
  </si>
  <si>
    <t>解讀『醫家千字文註』010</t>
  </si>
  <si>
    <t>解讀『醫家千字文註』009</t>
  </si>
  <si>
    <t>解讀『醫家千字文註』008　</t>
  </si>
  <si>
    <t>解讀『醫家千字文註』007　</t>
  </si>
  <si>
    <t>解讀『醫家千字文註』006　</t>
  </si>
  <si>
    <t>解讀『醫家千字文註』005</t>
  </si>
  <si>
    <t>解讀『醫家千字文註』004</t>
  </si>
  <si>
    <t>解讀『醫家千字文註』003</t>
  </si>
  <si>
    <t>解讀『醫家千字文註』002</t>
  </si>
  <si>
    <t>解讀『醫家千字文註』001</t>
  </si>
  <si>
    <t>解讀『醫家千字文註』000</t>
  </si>
  <si>
    <t>解讀『醫家千字文註』　はじめに</t>
  </si>
  <si>
    <t>李建民『扁鵲別脉――反思中国早期医学的歴史』社会科学文献出版社，2020年</t>
  </si>
  <si>
    <t>張樹剣『中国鍼灸思想史論』から　第七章　鍼灸の「辨証論治」についての討論　抄訳</t>
  </si>
  <si>
    <r>
      <t>覆刻仿宋本『黃帝</t>
    </r>
    <r>
      <rPr>
        <sz val="11"/>
        <color theme="1"/>
        <rFont val="游ゴシック"/>
        <family val="3"/>
        <charset val="129"/>
        <scheme val="minor"/>
      </rPr>
      <t>內</t>
    </r>
    <r>
      <rPr>
        <sz val="11"/>
        <color theme="1"/>
        <rFont val="游ゴシック"/>
        <family val="2"/>
        <charset val="128"/>
        <scheme val="minor"/>
      </rPr>
      <t>經素問』丹波元堅序</t>
    </r>
  </si>
  <si>
    <t>張樹剣『中国鍼灸思想史論』から　鍼灸の伝統：歴史と比較の視角　　　3結論</t>
  </si>
  <si>
    <t>中国の論文　摘要だけ③</t>
  </si>
  <si>
    <t>中国の論文　摘要だけ②</t>
  </si>
  <si>
    <t>「奇穴」　張樹剣『中国鍼灸思想史論』（社会科学文献出版社、2020年6月）から　</t>
  </si>
  <si>
    <t>中国の論文　摘要だけ①</t>
  </si>
  <si>
    <t>拙訳　黄龍祥　『鍼経』『素問』の編撰と所伝の謎を解く　04</t>
  </si>
  <si>
    <t>拙訳　黄龍祥　『鍼経』『素問』の編撰と所伝の謎を解く　03</t>
  </si>
  <si>
    <t>拙訳　黄龍祥　『鍼経』『素問』の編撰と所伝の謎を解く　02</t>
  </si>
  <si>
    <t>拙訳　黄龍祥　『鍼経』『素問』の編撰と所伝の謎を解く　01</t>
  </si>
  <si>
    <t>2020.11.08.　粗読講座　『霊枢』通天篇 第七十二 （担当：大八木）</t>
  </si>
  <si>
    <t>『類經』ノート　卷一・三、古有真人至人聖人賢人　つづき（七ウラ～）さらに</t>
  </si>
  <si>
    <t>郭靄春先生</t>
  </si>
  <si>
    <t>安徽中医薬大学　王鍵学長</t>
  </si>
  <si>
    <t>『類經』ノート　卷一・三、古有真人至人聖人賢人　つづき（七ウラ～）</t>
  </si>
  <si>
    <t>九針十二原篇のあらまし（仮）</t>
  </si>
  <si>
    <t>邪気蔵府病形篇</t>
  </si>
  <si>
    <t>2020.9.13.　粗読講座　『霊枢』脹論篇 第三十五 （担当：土山）</t>
  </si>
  <si>
    <t>『クラシカル素問』</t>
  </si>
  <si>
    <t>2020.5.17.　粗読講座　『霊枢』海論 第三十三 （担当：中野）</t>
  </si>
  <si>
    <t>丸山先生のオンライン鍼灸治療</t>
  </si>
  <si>
    <t>『内経』粗読の記録（霊枢）</t>
  </si>
  <si>
    <t>あけましておめでとうございます</t>
  </si>
  <si>
    <t>『内経類纂』（17）身体門　心胸脇類（附背脊）「心下胃脘」</t>
  </si>
  <si>
    <t>『内経類纂』（16）身体門　頭面類「面額」</t>
  </si>
  <si>
    <t>『内経類纂』（15）身体門　頭面類「頭項首眉」</t>
  </si>
  <si>
    <t>『内経類纂』（14）身体門　筋骨類「骨髓」</t>
  </si>
  <si>
    <t>『内経類纂』（13）身体門　筋骨類「筋膜」</t>
  </si>
  <si>
    <t>『内経類纂』（12）身体門　肌膚皮肉類「肌肉」</t>
  </si>
  <si>
    <t>『内経類纂』（11）身体門　肌膚皮肉類「爪」</t>
  </si>
  <si>
    <t>『内経類纂』（10）身体門　肌膚皮肉類「毛髮　鬚髭」</t>
  </si>
  <si>
    <t>『内経類纂』（9）身体門　肌膚皮肉類「玄府腠理」</t>
  </si>
  <si>
    <t>『内経類纂』（8）身体門　肌膚皮肉類「皮膚」</t>
  </si>
  <si>
    <t>『内経類纂』（7）九竅門　二陰類　「二陰」</t>
  </si>
  <si>
    <t>『内経類纂』（6）九竅門　咽喉類　「咽喉　＊嗌（のど）含む」</t>
  </si>
  <si>
    <t>『内経類纂』（5）九竅門　口舌牙歯類　「牙歯」</t>
  </si>
  <si>
    <t>『内経類纂』（4）九竅門　口舌牙歯類　「唇・口・舌」</t>
  </si>
  <si>
    <t>『内経類纂』（3）九竅門　鼻類　「鼻総類」</t>
  </si>
  <si>
    <t>『内経類纂』（2）九竅門　眼目類　「眼目」</t>
  </si>
  <si>
    <t>『内経類纂』（1）九竅門　耳類　「竅、耳（聾も含む）」</t>
  </si>
  <si>
    <t>『大漢和辞典』を256倍有効に使う道具</t>
  </si>
  <si>
    <t>『大漢和辞典』を100倍有効に使う道具</t>
  </si>
  <si>
    <t>「公開資料2」一部訂正のお知らせ</t>
  </si>
  <si>
    <t>医学古典文献電子書斎術（8）</t>
  </si>
  <si>
    <t>医学古典文献電子書斎術（7）</t>
  </si>
  <si>
    <t>医学古典文献電子書斎術（6）</t>
  </si>
  <si>
    <t>医学古典文献電子書斎術（5）</t>
  </si>
  <si>
    <t>医学古典文献電子書斎術（4）</t>
  </si>
  <si>
    <t>医学古典文献電子書斎術（3）</t>
  </si>
  <si>
    <t>医学古典文献電子書斎術（2）</t>
  </si>
  <si>
    <t>医学古典文献電子書斎術（1）</t>
  </si>
  <si>
    <t>文庫めぐり　日本医史学雑誌より</t>
  </si>
  <si>
    <t>国立国会図書館デジタルコレクションの『中外医事新報』『日本医史学雑誌』を有効に使う道具</t>
  </si>
  <si>
    <t>『日本医史学雑誌』の公開資料を有効に使う方法</t>
  </si>
  <si>
    <t>日本医史学会　三木栄</t>
  </si>
  <si>
    <t>「日本医史学会」の雑誌データベース（1）</t>
  </si>
  <si>
    <t>「日本東洋医学会」の雑誌論文データベース紹介（2）</t>
  </si>
  <si>
    <t>「日本東洋医学会」の雑誌論文データベースで「内経」関連、その他論文を検索した結果のいくつか</t>
  </si>
  <si>
    <t>「日本東洋医学会」の雑誌論文を検索する方法</t>
  </si>
  <si>
    <t>渡邊幸三「現存する中国近世までの五蔵六府図の概観」　『日本医史学雑誌』第7巻第1～3号　1956年（...</t>
  </si>
  <si>
    <t>石原明「梶原性全の生涯とその著書」（1～2）　『日本医史学雑誌』　1956年</t>
  </si>
  <si>
    <t>万安方　梶原性全　内閣文庫　巻第54、57、58</t>
  </si>
  <si>
    <t>頓医抄　梶原性全　内閣文庫　巻第42～44</t>
  </si>
  <si>
    <t>医学綱目　内閣文庫</t>
  </si>
  <si>
    <t>医学綱目　明・楼英（全善）（1320～1389）　巻07～巻09　陰陽臓腑部</t>
  </si>
  <si>
    <t>聖済総録　「鍼灸門」（巻第191～194）</t>
  </si>
  <si>
    <t>外台秘要　(唐)王燾撰　山脇尚徳本</t>
  </si>
  <si>
    <t>千金翼方　(唐)孫思邈著・(宋)林億等校・(明)王字泰(肯堂)重校　和刻本　明和7年(1770)</t>
  </si>
  <si>
    <t>千金方　(唐)孫思邈撰・(宋)林億等校　和刻本　天明5年(1785)</t>
  </si>
  <si>
    <t>正しい書き下し文の作り方</t>
  </si>
  <si>
    <t>診病奇侅　多紀元堅　天保14（1843）</t>
  </si>
  <si>
    <t>五雲子腹診法（森家秘本）　『診病奇侅』多紀元堅　石原保秀校刻　昭和10年(1935)</t>
  </si>
  <si>
    <t>森枳園その他の墓　紫香録　磯ケ谷紫江 編輯　昭和17年(1942)</t>
  </si>
  <si>
    <t>全元起注本素問目次(林億等新校正所引編録)　黄帝内経太素攷(渋江道順輯,悟陰識 天保15年)</t>
  </si>
  <si>
    <t>黄帝内経太素残巻　學晦道人直寛寫　天保15年(1844)</t>
  </si>
  <si>
    <t>黄帝内経太素　（唐）楊上善撰</t>
  </si>
  <si>
    <t>諸病源候論　（隋）巣元方撰　正保2年（1645）和刻本</t>
  </si>
  <si>
    <t>鍼灸甲乙経　（晋）皇甫謐　内閣文庫　古今医統正脈全書</t>
  </si>
  <si>
    <t>鍼灸甲乙経　(晋)皇甫謐選次・(明)呉勉学校　和刻本</t>
  </si>
  <si>
    <t>脈経　（晋）王叔和　内閣文庫　古今医統正脈全書</t>
  </si>
  <si>
    <t>脈経　王叔和　和刻本　慶安3年(1650)</t>
  </si>
  <si>
    <t>老医巵言（ろういしげん）　喜多村直寛（栲窓）　慶応元</t>
  </si>
  <si>
    <t>黄帝内経素問集註　（清）張志聡　</t>
  </si>
  <si>
    <t>霊枢経　（清）張志聡　清・康煕11年（1672）</t>
  </si>
  <si>
    <t>新刊黄帝内経霊枢　内閣文庫　300-0161　明・刊本</t>
  </si>
  <si>
    <t>新刊黄帝内経霊枢　内閣文庫　300-0150　明・刊本</t>
  </si>
  <si>
    <t>素問霊枢類纂</t>
  </si>
  <si>
    <t>黄帝八十一難経愚得　服部良</t>
  </si>
  <si>
    <t>難経或問　古林正禎　正徳5年(1715)</t>
  </si>
  <si>
    <t>黄帝八十一難経纂図句解　（宋）李駉　天保11年(1840)写本</t>
  </si>
  <si>
    <t>リンク先Webページを別ウィンドーで開く方法</t>
  </si>
  <si>
    <t>『史記』扁鵲倉公列伝　明治、大正、昭和初期の漢文資料</t>
  </si>
  <si>
    <t>扁倉伝割解　滕　明和7年(1770)</t>
  </si>
  <si>
    <t>扁鵲倉公伝続攷　海保漁村</t>
  </si>
  <si>
    <t>扁鵲倉公伝　多紀元胤抄出</t>
  </si>
  <si>
    <t>扁鵲倉公列伝　扁鵲倉公伝彙考　影宋本扁鵲倉公伝攷異　扁鵲伝備参</t>
  </si>
  <si>
    <t>王翰林集註黄帝八十一難経　慶安5年(1652)</t>
  </si>
  <si>
    <t>中国医学書目（続）　難経　東亜医学研究所 編　東亜医学研究所　昭和16年(1941)</t>
  </si>
  <si>
    <t>中国医学書目　難経　[満洲医科大学]中国医学研究室 編　黒田源次　昭和6年(1931)</t>
  </si>
  <si>
    <t>素問解題　附 難経解題　丹波元簡　天明7年(1787)</t>
  </si>
  <si>
    <t>難経文字攷　伊藤馨　安政4年(1857)</t>
  </si>
  <si>
    <t>扁鵲八十一難経弁正条例　丹波廉夫（多紀元簡）</t>
  </si>
  <si>
    <t>難経鉄鑑　広岡蘇仙　嘉永6年(1853)</t>
  </si>
  <si>
    <t>難経篷菴抄　(僧)道器</t>
  </si>
  <si>
    <t>難経雲庵抄　道器　永禄2年(1559)</t>
  </si>
  <si>
    <t>難経本義諺解　岡本一抱子　宝永3年(1706)</t>
  </si>
  <si>
    <t>難経本義抄　寿徳院（曲直瀬）玄由　（1629・1648刊）</t>
  </si>
  <si>
    <t>難経本義　元禄3年(1690)</t>
  </si>
  <si>
    <t>難経本義　滑寿　寛永10年本</t>
  </si>
  <si>
    <t>難経本義　滑寿　薛氏医按本</t>
  </si>
  <si>
    <t>俗解八十一難経　(明)熊宗立纂図 一柏老人校正　天文5年（1536）刊</t>
  </si>
  <si>
    <t>俗解八十一難経　明・熊宗立　正統3（1438）自序、成化8（1472）刊行</t>
  </si>
  <si>
    <t>図註八十一　明・張世賢</t>
  </si>
  <si>
    <t>難経評林　王文潔　明・万暦27年（1599）</t>
  </si>
  <si>
    <t>難経経釈　(清)徐大椿　1727年</t>
  </si>
  <si>
    <t>難経本義大鈔　森本玄閑(昌敬)　延宝6年(1678)</t>
  </si>
  <si>
    <t>難経古義　加藤俊丈（滕万卿）　宝暦10年（1760）</t>
  </si>
  <si>
    <t>難経疏証　多紀元胤　文政2年序（1819）</t>
  </si>
  <si>
    <t>素問評　荻生徂徠　明和3（1766）</t>
  </si>
  <si>
    <t>素問筆録</t>
  </si>
  <si>
    <t>霊枢識　多紀元簡　写本（R.1～69欠）嘉永4（1851）元琰・元佶校、文久1（1861）昶校</t>
  </si>
  <si>
    <t>霊枢識　多紀元簡　文化5年（1808）序　刊本（R.70～77欠）</t>
  </si>
  <si>
    <t>霊枢識　多紀元簡　写本（R.70～76まで）</t>
  </si>
  <si>
    <t>霊枢識　多紀元簡(櫟窓)　写本（R.70～81まで欠）</t>
  </si>
  <si>
    <t>霊枢講義　渋江抽斎(全善)　弘化2年(1845)</t>
  </si>
  <si>
    <t>霊枢要語集註　竹中敬(通庵)　享保20年（1735）</t>
  </si>
  <si>
    <t>黄帝内経霊枢註証発微　馬蒔（馬玄台）　1588刊</t>
  </si>
  <si>
    <t>素問識　丹波元簡　文化3（1806）</t>
  </si>
  <si>
    <t>素問釈義　伊沢棠軒　慶応3年（1867）</t>
  </si>
  <si>
    <t>素問講義　喜多村栲窓(直寛、士栗)　嘉永7年(1854)</t>
  </si>
  <si>
    <t>素問参楊　多紀元堅　天保14年（1843）</t>
  </si>
  <si>
    <t>黄帝内経素問要語集注意翼　竹中通庵　元文5年(1740)</t>
  </si>
  <si>
    <t>素問要語集注　竹中通庵　宝永3年(1706)</t>
  </si>
  <si>
    <t>素問諺解　岡本一抱</t>
  </si>
  <si>
    <t>黄帝内経素問註証発微　明・馬蒔（馬玄台）</t>
  </si>
  <si>
    <t>宋本素問</t>
  </si>
  <si>
    <t>ＷＨＯ奇穴、頸百労とはどこか？</t>
  </si>
  <si>
    <t>『気穴所在』浅井正翼（1797～1860）　和名</t>
  </si>
  <si>
    <t>『灸穴図解』石川元混　俗称灸穴の「益庵」とは何か？</t>
  </si>
  <si>
    <t>『引経訣』〔伝〕岡本一抱〔校〕木村修道　郷語、邦俗資料</t>
  </si>
  <si>
    <t>『十四経絡腧穴弁解』寺尾隆純、天明4年（1784）　経穴および部位の俗名、和名資料</t>
  </si>
  <si>
    <t>『経穴機要』　「一名」「和俗名」資料</t>
  </si>
  <si>
    <t>『灸穴図解』石川元混　俗称灸穴、奇腧穴</t>
  </si>
  <si>
    <t>『灸法の学理』木下和三郎 編、昭和10年(1935)　俗称灸穴、奇腧穴、地方名灸</t>
  </si>
  <si>
    <t>『医心方』丹波康頼 撰、永観2（984年）</t>
  </si>
  <si>
    <t>『病名彙解』蘆川桂洲、貞享3年（1686年）刊</t>
  </si>
  <si>
    <t>『医学正伝』（明）虞摶（ぐたん）撰、（1515成）　四花</t>
  </si>
  <si>
    <t>『鍼灸聚英』(明)高武編、明・嘉靖16年（1537）序刊　〔奇穴〕</t>
  </si>
  <si>
    <t>『鍼灸集要』曲直瀬道三（1507～1594）　〔奇穴〕</t>
  </si>
  <si>
    <t>『挨穴集説』多紀元簡(桂山/檪窓)　奇穴</t>
  </si>
  <si>
    <t>『鍼灸要法』岩田利斎、貞享3年（1686）　奇穴</t>
  </si>
  <si>
    <t>『鍼灸抜萃』　奇穴</t>
  </si>
  <si>
    <t>『鍼灸抜萃大成』岡本一抱、元禄8年（1695）</t>
  </si>
  <si>
    <t>『鍼灸手引草』大簡室主人、安永2年（1773）刊　阿是之穴部</t>
  </si>
  <si>
    <t>『鍼灸経験方』(朝鮮)許任撰、1644年　別穴</t>
  </si>
  <si>
    <t>WHOの奇穴　昭和59年(1984)5月、鍼用語標準化に関するWHO地域諮問会議</t>
  </si>
  <si>
    <t>『素問』王冰注　奇穴（4穴）</t>
  </si>
  <si>
    <t>『千金翼方』孫思邈、680年頃　奇穴抜萃</t>
  </si>
  <si>
    <t>『千金方』唐・孫思邈、630年頃　奇穴抜萃</t>
  </si>
  <si>
    <t>『扁鵲神応鍼灸玉龍経』元・王国瑞、天暦2年（1329）</t>
  </si>
  <si>
    <t>『医経会元』明・呉嘉言（1507～1585？）明・万暦8年（1580）序刊　『鍼灸原枢』漏経穴法</t>
  </si>
  <si>
    <t>『鍼方六集』呉崑（1552～1620？）明・万暦46年（1618）序刊、附鍼経不載諸家奇穴</t>
  </si>
  <si>
    <t>『太平聖恵方』王懐隠ら、992年　鍼灸・明堂</t>
  </si>
  <si>
    <t>『鍼灸資生経』王執中、1220年</t>
  </si>
  <si>
    <t>『外台秘要』王燾、752年　奇穴9穴</t>
  </si>
  <si>
    <t>『鍼灸孔穴類聚』松元四郎平、1926年（大正15）　奇兪篇</t>
  </si>
  <si>
    <t>『鍼灸医学全書』柳谷素霊、1940年（昭和15）　阿是穴</t>
  </si>
  <si>
    <t>『図解経穴学：並ニ取穴法詳説』辰井文隆、1931年（昭和06）奇穴</t>
  </si>
  <si>
    <t>『諸人必読万病鍼灸全書』岸原鴻太郎、1928年（昭和03）図翼奇兪類集抜萃</t>
  </si>
  <si>
    <t>『伝家名灸秘法詳解伝授書』稲村閑叟、1926年（大正15）四花　患門　騎竹馬</t>
  </si>
  <si>
    <t>『受験応用経穴学講義』新井卯之助、1916年（大正05）　四花　患門</t>
  </si>
  <si>
    <t>『臨床応用鍼灸指南』久木田七郎、1908年（明治41）脚気八処　四花　患門</t>
  </si>
  <si>
    <t>『普通按摩鍼灸学』奥村三策、1904年（明治37）　別穴</t>
  </si>
  <si>
    <t>『灸鍼穴決効用学』木田正光、1895年（明治28）　患門及び四花穴の論説</t>
  </si>
  <si>
    <t>『仮名読十四経治法』津山彪、1809年　騎竹馬の穴法</t>
  </si>
  <si>
    <t>『経験要穴』高田玄達、1791年　補助穴</t>
  </si>
  <si>
    <t>『穴名備考』竹田景淳、1756年　奇兪</t>
  </si>
  <si>
    <t>『巻懐灸鏡』香月牛山、1716年　奇穴部</t>
  </si>
  <si>
    <t>『隧輸通攷』堀元厚　1744年　奇兪類集</t>
  </si>
  <si>
    <t>『灸焫要覧』堀元厚、1724年　奇兪部</t>
  </si>
  <si>
    <t>『鍼灸重宝記』本郷正豊、1718年　秘伝の穴</t>
  </si>
  <si>
    <t>『鍼灸枢要』山本玄通、1679（延宝7）年　奇兪類</t>
  </si>
  <si>
    <t>『類経図翼』（1624序刊）　巻十 経絡（八） 奇兪類集</t>
  </si>
  <si>
    <t>『医経小学』（1388自序刊）　漏経穴法</t>
  </si>
  <si>
    <t>『経穴彙解』（原南陽）　奇穴部　（四肢第四）</t>
  </si>
  <si>
    <t>『経穴彙解』（原南陽）　奇穴部　（胸腹部第三）</t>
  </si>
  <si>
    <t>『経穴彙解』（原南陽）　奇穴部　（背腰部第二）</t>
  </si>
  <si>
    <t>『経穴彙解』（原南陽）　奇穴部　（頭面第一）</t>
  </si>
  <si>
    <t>『鍼灸阿是要穴』岡本一抱、1703年(元禄16)</t>
  </si>
  <si>
    <t>『東医宝鑑』鍼灸篇　奇穴・別穴　（許凌、1613年）</t>
  </si>
  <si>
    <t>『針灸大成』経外奇穴</t>
  </si>
  <si>
    <t>『医学入門』　内集・巻一　鍼灸「治病奇穴」</t>
  </si>
  <si>
    <t>『医宗金鑑』巻八十六　刺灸心法要訣の奇穴</t>
  </si>
  <si>
    <t>『奇効良方』（董宿、1471年）の奇穴</t>
  </si>
  <si>
    <t>曲直瀬道三と永田徳本</t>
  </si>
  <si>
    <t>『銅人指要賦』</t>
  </si>
  <si>
    <t>貝原益軒『養生訓』の冬の按摩の禁忌について</t>
  </si>
  <si>
    <t>季刊内經 No.215 2019年夏号</t>
  </si>
  <si>
    <t>東豊書店が閉店セール中</t>
  </si>
  <si>
    <t>2019.4.21.　粗読講座　『霊枢』玉版第六十 （担当：土山）</t>
  </si>
  <si>
    <t>令和</t>
  </si>
  <si>
    <t>2019.3.17　粗読講座　『霊枢』大惑論第八十（担当：米谷）</t>
  </si>
  <si>
    <t>2019.02.17 粗読：『霊枢』腸胃、平人絶穀（担当：中野）</t>
  </si>
  <si>
    <t>江戸時代の医師の名前に「玄」が多い理由</t>
  </si>
  <si>
    <t>2019.01.20粗読講座「五味第五十六」担当：こみやま</t>
  </si>
  <si>
    <t>知らぬ間に出ていたのですね</t>
  </si>
  <si>
    <t>成城生活</t>
  </si>
  <si>
    <t>富士山と男体山</t>
  </si>
  <si>
    <t>粗読講座：霊枢雑病二十六　経脈名は明示されているがそのどこを取ればよいかわからない</t>
  </si>
  <si>
    <t>川原 秀城著『数と易の中国思想史　術数学とは何か』</t>
  </si>
  <si>
    <t>季刊内經 No.213 2018年冬号</t>
  </si>
  <si>
    <t>粗読講座　霊枢雑病二十六（担当：江口）</t>
  </si>
  <si>
    <t>鍼灸抜萃大成　</t>
  </si>
  <si>
    <t>鍼灸説約</t>
  </si>
  <si>
    <t>2018.11.18． 粗読講座（周痺）担当：大久保</t>
  </si>
  <si>
    <t>鍼術秘要</t>
  </si>
  <si>
    <t>無分鍼法鈔</t>
  </si>
  <si>
    <t>扁鵲眞流鍼書</t>
  </si>
  <si>
    <t>『甫菴叢書』淺田宗伯序</t>
  </si>
  <si>
    <t>国学大師</t>
  </si>
  <si>
    <t>廣狹神倶集・理穴集</t>
  </si>
  <si>
    <t>鍼要集</t>
  </si>
  <si>
    <t>鍼法秘粹</t>
  </si>
  <si>
    <t>鍼治或問</t>
  </si>
  <si>
    <t>妙鍼流兪經偶人圖　序</t>
  </si>
  <si>
    <t>『鍼灸極秘抄』 自序</t>
  </si>
  <si>
    <t>『鍼灸極秘抄』叙（二）</t>
  </si>
  <si>
    <t>『鍼灸極秘抄』叙（一）</t>
  </si>
  <si>
    <t>2018.10.21 粗読講座　（天年）担当：大八木</t>
  </si>
  <si>
    <t>季刊内經 No.212 2018年秋号</t>
  </si>
  <si>
    <t>2018.7.15 粗読講座　（『霊枢』骨度、脈度）　担当：山田</t>
  </si>
  <si>
    <t>季刊内經 No.211 2018年夏号　日本内経医学会設立30周年記念特集号</t>
  </si>
  <si>
    <t>黄帝内経大詞典</t>
  </si>
  <si>
    <t>2018.6.17 粗読講座（『霊枢』四時気第十九）　担当：土山</t>
  </si>
  <si>
    <t>2018.5.20粗読講座（『霊枢』経脈第十、経別第十一の経脈流注部分以外）担当：米谷</t>
  </si>
  <si>
    <t>とりあえず揣</t>
  </si>
  <si>
    <t>2018.4.15 粗読講座（『霊枢』病本第二十五・病傳第四十二）担当：小宮山</t>
  </si>
  <si>
    <t>季刊内經 No.210 2018年春号</t>
  </si>
  <si>
    <t>古代数術から見た経脈の長さと営気の流注</t>
  </si>
  <si>
    <t>2018.3.18 粗読講座（『霊枢』五十營・營氣）担当：中野</t>
  </si>
  <si>
    <t>粗読講座からのお知らせ</t>
  </si>
  <si>
    <t>2018.2.18粗読講座記録（『霊枢』本神）担当：土山絵里佳</t>
  </si>
  <si>
    <t>東京国立博物館</t>
  </si>
  <si>
    <t>季刊内經 No.209 2017年冬号</t>
  </si>
  <si>
    <t>京都大学附属図書館所蔵資料の電子化画像が自由に利用できるようになりました</t>
  </si>
  <si>
    <t>毎年恒例！新年発表会</t>
  </si>
  <si>
    <t>新出土医学簡講演会のご案内</t>
  </si>
  <si>
    <t>自傷</t>
  </si>
  <si>
    <t>今月第二日曜日の日曜講座の会場変更について</t>
  </si>
  <si>
    <t>新日本古典籍総合データベース</t>
  </si>
  <si>
    <t>【医学古今】適材適所　『霊枢』からの引用</t>
  </si>
  <si>
    <t>黄龍祥『鍼灸経験方』考　2</t>
  </si>
  <si>
    <t>古代鍼灸に用いられた砭針</t>
  </si>
  <si>
    <t>おすすめIIIFサイト</t>
  </si>
  <si>
    <t>灸所抜書之秘伝　その3</t>
  </si>
  <si>
    <t>灸所抜書之秘伝　その2</t>
  </si>
  <si>
    <t>仮名読十四経治方 〔翻字〕54　</t>
  </si>
  <si>
    <t>仮名読十四経治方 〔翻字〕53　</t>
  </si>
  <si>
    <t>仮名読十四経治方 〔翻字〕52　</t>
  </si>
  <si>
    <t>仮名読十四経治方 〔翻字〕51　</t>
  </si>
  <si>
    <t>仮名読十四経治方 〔翻字〕50　</t>
  </si>
  <si>
    <t>季刊内経No.208</t>
  </si>
  <si>
    <t>仮名読十四経治方 〔翻字〕49　</t>
  </si>
  <si>
    <t>仮名読十四経治方 〔翻字〕48</t>
  </si>
  <si>
    <t>仮名読十四経治方 〔翻字〕47</t>
  </si>
  <si>
    <t>仮名読十四経治方 〔翻字〕46</t>
  </si>
  <si>
    <t>仮名読十四経治方 〔翻字〕45</t>
  </si>
  <si>
    <t>仮名読十四経治方 〔翻字〕44</t>
  </si>
  <si>
    <t>鍼灸書は，どこに分類されているのか</t>
  </si>
  <si>
    <t>仮名読十四経治方 〔翻字〕43</t>
  </si>
  <si>
    <t>仮名読十四経治方 〔翻字〕42</t>
  </si>
  <si>
    <t>仮名読十四経治方 〔翻字〕41</t>
  </si>
  <si>
    <t>仮名読十四経治方 〔翻字〕40</t>
  </si>
  <si>
    <t>仮名読十四経治方 〔翻字〕39</t>
  </si>
  <si>
    <t>仮名読十四経治方 〔翻字〕38</t>
  </si>
  <si>
    <t>京都大学貴重資料デジタルアーカイブ</t>
  </si>
  <si>
    <t>仮名読十四経治方 〔翻字〕37</t>
  </si>
  <si>
    <t>仮名読十四経治方 〔翻字〕36</t>
  </si>
  <si>
    <t>仮名読十四経治方 〔翻字〕35</t>
  </si>
  <si>
    <t>仮名読十四経治方 〔翻字〕34</t>
  </si>
  <si>
    <t>仮名読十四経治方 〔翻字〕33</t>
  </si>
  <si>
    <t>仮名読十四経治方 〔翻字〕32</t>
  </si>
  <si>
    <t>仮名読十四経治方 〔翻字〕31</t>
  </si>
  <si>
    <t>仮名読十四経治方 〔翻字〕30</t>
  </si>
  <si>
    <t>仮名読十四経治方 〔翻字〕29</t>
  </si>
  <si>
    <r>
      <t>『</t>
    </r>
    <r>
      <rPr>
        <sz val="11"/>
        <color theme="1"/>
        <rFont val="游ゴシック"/>
        <family val="3"/>
        <charset val="134"/>
        <scheme val="minor"/>
      </rPr>
      <t>针</t>
    </r>
    <r>
      <rPr>
        <sz val="11"/>
        <color theme="1"/>
        <rFont val="游ゴシック"/>
        <family val="2"/>
        <charset val="128"/>
        <scheme val="minor"/>
      </rPr>
      <t>灸古典聚珍』</t>
    </r>
  </si>
  <si>
    <t>仮名読十四経治方 〔翻字〕28</t>
  </si>
  <si>
    <t>仮名読十四経治方 〔翻字〕27</t>
  </si>
  <si>
    <t>仮名読十四経治方 〔翻字〕26</t>
  </si>
  <si>
    <t>仮名読十四経治方 〔翻字〕25</t>
  </si>
  <si>
    <t>仮名読十四経治方 〔翻字〕24</t>
  </si>
  <si>
    <t>仮名読十四経治方 〔翻字〕23</t>
  </si>
  <si>
    <t>仮名読十四経治方 〔翻字〕22</t>
  </si>
  <si>
    <t>ハーバード燕京図書館の漢籍デジタルコレクション</t>
  </si>
  <si>
    <t>『黄帝素問霊枢経』叙</t>
  </si>
  <si>
    <t>仮名読十四経治方 〔翻字〕21</t>
  </si>
  <si>
    <t>『太素』卷十七 冒頭</t>
  </si>
  <si>
    <t>仮名読十四経治方 〔翻字〕20</t>
  </si>
  <si>
    <t>FutureLearn</t>
  </si>
  <si>
    <t>仮名読十四経治方 〔翻字〕19</t>
  </si>
  <si>
    <r>
      <t>沈澍</t>
    </r>
    <r>
      <rPr>
        <sz val="11"/>
        <color theme="1"/>
        <rFont val="游ゴシック"/>
        <family val="3"/>
        <charset val="134"/>
        <scheme val="minor"/>
      </rPr>
      <t>农</t>
    </r>
    <r>
      <rPr>
        <sz val="11"/>
        <color theme="1"/>
        <rFont val="游ゴシック"/>
        <family val="2"/>
        <charset val="128"/>
        <scheme val="minor"/>
      </rPr>
      <t>氏の新刊紹介</t>
    </r>
  </si>
  <si>
    <t>仮名読十四経治方 〔翻字〕18</t>
  </si>
  <si>
    <r>
      <t>黄</t>
    </r>
    <r>
      <rPr>
        <sz val="11"/>
        <color theme="1"/>
        <rFont val="游ゴシック"/>
        <family val="3"/>
        <charset val="134"/>
        <scheme val="minor"/>
      </rPr>
      <t>龙</t>
    </r>
    <r>
      <rPr>
        <sz val="11"/>
        <color theme="1"/>
        <rFont val="游ゴシック"/>
        <family val="2"/>
        <charset val="128"/>
        <scheme val="minor"/>
      </rPr>
      <t>祥氏の新書（旧書）の刊行の紹介</t>
    </r>
  </si>
  <si>
    <r>
      <t>张</t>
    </r>
    <r>
      <rPr>
        <sz val="11"/>
        <color theme="1"/>
        <rFont val="游ゴシック"/>
        <family val="2"/>
        <charset val="128"/>
        <scheme val="minor"/>
      </rPr>
      <t>建斌氏の書籍紹介</t>
    </r>
  </si>
  <si>
    <t>仮名読十四経治方 〔翻字〕17</t>
  </si>
  <si>
    <t>壬の声</t>
  </si>
  <si>
    <t>仮名読十四経治方 〔翻字〕16</t>
  </si>
  <si>
    <t>仮名読十四経治方 〔翻字〕15</t>
  </si>
  <si>
    <t>仮名読十四経治方 〔翻字〕14</t>
  </si>
  <si>
    <t>仮名読十四経治方 〔翻字〕13</t>
  </si>
  <si>
    <t>仮名読十四経治方 〔翻字〕12</t>
  </si>
  <si>
    <t>仮名読十四経治方 〔翻字〕11</t>
  </si>
  <si>
    <t>仮名読十四経治方 〔翻字〕10</t>
  </si>
  <si>
    <t>仮名読十四経治方 〔翻字〕09</t>
  </si>
  <si>
    <t>仮名読十四経治方 〔翻字〕08</t>
  </si>
  <si>
    <t>仮名読十四経治方 〔翻字〕07</t>
  </si>
  <si>
    <t>仮名読十四経治方 〔翻字〕06</t>
  </si>
  <si>
    <t>仮名読十四経治方 〔翻字〕05</t>
  </si>
  <si>
    <t>仮名読十四経治方 〔翻字〕04</t>
  </si>
  <si>
    <t>仮名読十四経治方 〔翻字〕03</t>
  </si>
  <si>
    <t>仮名読十四経治方 〔翻字〕02</t>
  </si>
  <si>
    <t>仮名読十四経治方 〔翻字〕01</t>
  </si>
  <si>
    <r>
      <t>清儒《黃帝</t>
    </r>
    <r>
      <rPr>
        <sz val="11"/>
        <color theme="1"/>
        <rFont val="游ゴシック"/>
        <family val="3"/>
        <charset val="129"/>
        <scheme val="minor"/>
      </rPr>
      <t>內</t>
    </r>
    <r>
      <rPr>
        <sz val="11"/>
        <color theme="1"/>
        <rFont val="游ゴシック"/>
        <family val="2"/>
        <charset val="128"/>
        <scheme val="minor"/>
      </rPr>
      <t>經》小學研究叢書</t>
    </r>
  </si>
  <si>
    <t>『庭訓徃來註』</t>
  </si>
  <si>
    <t>はり</t>
  </si>
  <si>
    <t>靈樞經白話解</t>
  </si>
  <si>
    <t>『ナラティブ霊枢』</t>
  </si>
  <si>
    <t>尚賊人子</t>
  </si>
  <si>
    <t>京都の医史学会</t>
  </si>
  <si>
    <t>漢字の現在</t>
  </si>
  <si>
    <t>『康煕字典』 しんにょうの点の数</t>
  </si>
  <si>
    <t>森立之『素問攷注』王冰解</t>
  </si>
  <si>
    <t>王冰（おうぎょう）？</t>
  </si>
  <si>
    <t>李今庸《古代医事編注》 あてにならない注（もある）</t>
  </si>
  <si>
    <t>柳長華先生のお話を聞く　2017/04/21</t>
  </si>
  <si>
    <t>訓読で悩んだら</t>
  </si>
  <si>
    <t>如何　何如</t>
  </si>
  <si>
    <t>文部省　漢文に関する文部省調査報告</t>
  </si>
  <si>
    <t>回過頭來</t>
  </si>
  <si>
    <t>漢和辞典</t>
  </si>
  <si>
    <t>「漢語ピンインの父」、周有光氏が死去　１１１歳</t>
  </si>
  <si>
    <t>漢語成語 例文：黄龍祥『中国針灸学術史大綱』から ／ 意味：北辞郎などから</t>
  </si>
  <si>
    <t>久しぶりに，医古文の教科書を購入しました</t>
  </si>
  <si>
    <t>卓廉士先生の『黄帝内経』術数講義：経脈の長さと営気の流注について その6 終わり</t>
  </si>
  <si>
    <t>卓廉士先生の『黄帝内経』術数講義：経脈の長さと営気の流注について その5</t>
  </si>
  <si>
    <t>卓廉士先生の『黄帝内経』術数講義：経脈の長さと営気の流注について その4</t>
  </si>
  <si>
    <t>卓廉士先生の『黄帝内経』術数講義：経脈の長さと営気の流注について その3</t>
  </si>
  <si>
    <t>卓廉士先生の『黄帝内経』術数講義：経脈の長さと営気の流注について その2</t>
  </si>
  <si>
    <t>卓廉士先生の『黄帝内経』術数講義：経脈の長さと営気の流注について その１</t>
  </si>
  <si>
    <t>季刊内経205号61頁～</t>
  </si>
  <si>
    <t>朝倉孝景 八十一難経版木[福井県指定有形文化財] 1536年</t>
  </si>
  <si>
    <t>卓廉士先生の『素問』標本病伝論(65)講義 その11 おわり</t>
  </si>
  <si>
    <t>全訳漢辞海 第四版</t>
  </si>
  <si>
    <t>卓廉士先生の『素問』標本病伝論(65)講義 その10</t>
  </si>
  <si>
    <t>卓廉士先生の『素問』標本病伝論(65)講義 その9</t>
  </si>
  <si>
    <t>卓廉士先生の『素問』標本病伝論(65)講義 その8</t>
  </si>
  <si>
    <t>卓廉士先生の『素問』標本病伝論(65)講義 その7</t>
  </si>
  <si>
    <t>卓廉士先生の『素問』標本病伝論(65)講義 その6</t>
  </si>
  <si>
    <t>卓廉士先生の『素問』標本病伝論(65)講義 その5</t>
  </si>
  <si>
    <t>卓廉士先生の『素問』標本病伝論(65)講義 その4</t>
  </si>
  <si>
    <t>卓廉士先生の『素問』標本病伝論(65)講義 その3</t>
  </si>
  <si>
    <t>卓廉士先生の『素問』標本病伝論(65)講義 その2</t>
  </si>
  <si>
    <t>卓廉士先生の『素問』標本病伝論(65)講義 その１</t>
  </si>
  <si>
    <t>卓廉士『営衛学説与針灸臨床』 第八章 営衛学説の角度から見る その4 おわり</t>
  </si>
  <si>
    <t>『東洋医学概論』以前の教科書</t>
  </si>
  <si>
    <t>卓廉士『営衛学説与針灸臨床』 第八章 営衛学説の角度から見る その3</t>
  </si>
  <si>
    <t>卓廉士『営衛学説与針灸臨床』 第八章 営衛学説の角度から見る その2</t>
  </si>
  <si>
    <t>卓廉士『営衛学説与針灸臨床』 第八章 営衛学説の角度から見る その１</t>
  </si>
  <si>
    <t>李建民「作為方法的中醫出土文物」から その3</t>
  </si>
  <si>
    <t>李建民「作為方法的中醫出土文物」から その2</t>
  </si>
  <si>
    <t>李建民「作為方法的中醫出土文物」から その１</t>
  </si>
  <si>
    <t>黄龍祥説に対する批判・支持</t>
  </si>
  <si>
    <r>
      <t>黄龍祥著『経脉理論還原与重構大綱』に出てくる「テキスト発生学（文本</t>
    </r>
    <r>
      <rPr>
        <sz val="11"/>
        <color theme="1"/>
        <rFont val="游ゴシック"/>
        <family val="3"/>
        <charset val="134"/>
        <scheme val="minor"/>
      </rPr>
      <t>发</t>
    </r>
    <r>
      <rPr>
        <sz val="11"/>
        <color theme="1"/>
        <rFont val="游ゴシック"/>
        <family val="2"/>
        <charset val="128"/>
        <scheme val="minor"/>
      </rPr>
      <t>生学）」</t>
    </r>
  </si>
  <si>
    <t>黄龍祥著『経脉理論還原与重構大綱』第17章</t>
  </si>
  <si>
    <t>第１６章 続々</t>
  </si>
  <si>
    <t>第１６章 つづき</t>
  </si>
  <si>
    <t>第１６章　気府と気穴――『内経』の穴図をあつめ、新たに解釈する</t>
  </si>
  <si>
    <t>黄龍祥著『経脉理論還原与重構大綱』第15章　経別——原型と影 　つづき</t>
  </si>
  <si>
    <t>黄龍祥著『経脉理論還原与重構大綱』第15章　経別——原型と影</t>
  </si>
  <si>
    <t>黄龍祥著『経脉理論還原与重構大綱』第１４章　十五絡脈　疑いなきところに破綻をさがす</t>
  </si>
  <si>
    <t>前野直彬『漢文入門』 (ちくま学芸文庫)</t>
  </si>
  <si>
    <t>黄龍祥著『経脉理論還原与重構大綱』 第13章　十二経脈の道筋――「直」「支」「別」「絡」の規則</t>
  </si>
  <si>
    <t>黄龍祥著『経脉理論還原与重構大綱』第12章　誤解から理解の道筋と境界を読む</t>
  </si>
  <si>
    <t>経脈別論十九条　つづき</t>
  </si>
  <si>
    <t>黄龍祥著『経脉理論還原与重構大綱』経脈別論十九条――書き終わった後に書いた提要</t>
  </si>
  <si>
    <t>　第11章　確実に証明することと偽りを立証すること――目標と道筋の選択</t>
  </si>
  <si>
    <t>黄龍祥著『経脉理論還原与重構大綱』　第10章　視点と構想の再構築――三歩二段階　　三、理論の再構築構想</t>
  </si>
  <si>
    <t>恥ずかしながら…</t>
  </si>
  <si>
    <t>黄龍祥著『経脉理論還原与重構大綱』　第10章　視点と構想の再構築――三歩二段階</t>
  </si>
  <si>
    <t>黄龍祥著『経脉理論還原与重構大綱』　第9章　理論構造と科学的概念内容――「鏡」に照らすと「ふるい」にかける</t>
  </si>
  <si>
    <t>デカルト『省察』</t>
  </si>
  <si>
    <t>黄龍祥著『経脉理論還原与重構大綱』　第二篇　理論の再構築：構造から内容へ 引言　経脈学説はどのように...</t>
  </si>
  <si>
    <t>黄龍祥著『経脉理論還原与重構大綱』　第８章　経絡学説の発展――内外の要素の力を合わせた作用　　結語：...</t>
  </si>
  <si>
    <t>経脈＝点線説</t>
  </si>
  <si>
    <t>黄龍祥著『経脉理論還原与重構大綱』　第７章　奇経の奇――八脈の謎は，衝脈に網をかけて綱となす　　結語...</t>
  </si>
  <si>
    <t>「二十七」という術数について</t>
  </si>
  <si>
    <t>黄龍祥著『経脉理論還原与重構大綱』　第６章 　十五絡脈の脈絡――整理統合と再生</t>
  </si>
  <si>
    <t>黄龍祥著『経脉理論還原与重構大綱』第一篇 理論体系：還元と解釈　第5章 標本と根結は似て非なるもので...</t>
  </si>
  <si>
    <t>黄龍祥著『経脉理論還原与重構大綱』第一篇 理論体系：還元と解釈 　第2章　脈と絡——「経脈」理論の術...</t>
  </si>
  <si>
    <t>黄龍祥著『経脉理論還原与重構大綱』第一篇 理論体系：還元と解釈 　第1章　経脈・絡脈と営・衛——古代...</t>
  </si>
  <si>
    <t>黄龍祥著『経脉理論還原与重構大綱』第一篇 第４章　「経脈連環」——聯繋する脈がつなぐ血脈の環　【訳注...</t>
  </si>
  <si>
    <t>黄龍祥著『経脉理論還原与重構大綱』第３章　扁鵲医学と脈の離合——診脈から血脈・経脈に至る理論の創設</t>
  </si>
  <si>
    <t>黄龍祥著『経脉理論還原与重構大綱』43頁下から２行目</t>
  </si>
  <si>
    <t>原穴診</t>
  </si>
  <si>
    <t>『鍼灸甲乙経』の日本語全訳本が出版された。</t>
  </si>
  <si>
    <t>黄龍祥著『経脉理論還原与重構大綱』第一篇第１章</t>
  </si>
  <si>
    <t>黄龍祥著『経脉理論還原与重構大綱』</t>
  </si>
  <si>
    <t>矢数先生旧蔵書</t>
  </si>
  <si>
    <t>肘後備急方校注の補足注記（6）　最後</t>
  </si>
  <si>
    <t>肘後備急方校注の補足注記（5）</t>
  </si>
  <si>
    <t>肘後備急方校注の補足注記（4）</t>
  </si>
  <si>
    <t>肘後備急方校注の補足注記（3）</t>
  </si>
  <si>
    <t>なおる・なおす　日本語と漢字の対応</t>
  </si>
  <si>
    <t>治す（る）　ふたつにわかれる。</t>
  </si>
  <si>
    <t>「不治」の訓読</t>
  </si>
  <si>
    <t>肘後備急方校注の補足注記（2）</t>
  </si>
  <si>
    <t>劫刺と却刺</t>
  </si>
  <si>
    <t>肘後備急方校注の補足注記（1）</t>
  </si>
  <si>
    <t>森鷗外の『渋江抽斎』を取り上げる本</t>
  </si>
  <si>
    <t>管理者からのお願い</t>
  </si>
  <si>
    <t>緩風とか柔風とか</t>
  </si>
  <si>
    <t>談話室への招待</t>
  </si>
  <si>
    <t>中医経典研究国際学術研討会</t>
  </si>
  <si>
    <t>経典研究国際学術検討会</t>
  </si>
  <si>
    <t>歴史秘話ヒストリア</t>
  </si>
  <si>
    <t>拾いました</t>
  </si>
  <si>
    <t>『漢方の臨床』11月号</t>
  </si>
  <si>
    <t>『内経』なんて読まなくたっていいのだけれど，</t>
  </si>
  <si>
    <t>WEB支那漢 - 支那文を読む為の漢字典</t>
  </si>
  <si>
    <t>『漢典』異変？</t>
  </si>
  <si>
    <t>『全訳　漢辞海』第三版 アプリ</t>
  </si>
  <si>
    <t>大韓韓医学原典学会国際学術大会</t>
  </si>
  <si>
    <t>『素問』の刊行で有名な顧從德</t>
  </si>
  <si>
    <t>秦越人還虢太子結脈</t>
  </si>
  <si>
    <t>『霊枢』経水（の注釈）に対する渋江抽斎のコメント</t>
  </si>
  <si>
    <t>手書きの略字体で思い出したこと</t>
  </si>
  <si>
    <t>有と在</t>
  </si>
  <si>
    <t>規範意識</t>
  </si>
  <si>
    <t>旁光</t>
  </si>
  <si>
    <t>雨水分流</t>
  </si>
  <si>
    <t>「板」と「版」</t>
  </si>
  <si>
    <t>『太素経』</t>
  </si>
  <si>
    <t>はるばる遠くへ来たもんだ</t>
  </si>
  <si>
    <t>入会しました。</t>
  </si>
  <si>
    <t>談話室なんて</t>
  </si>
  <si>
    <t>質問というより</t>
  </si>
  <si>
    <t>鍼灸の辨証論治</t>
  </si>
  <si>
    <t>販売書籍の更新</t>
  </si>
  <si>
    <t>小阪 修平『そうだったのか現代思想－ニーチェからフーコーまで』</t>
  </si>
  <si>
    <t>『 銅人腧穴鍼灸圖經』序に出てくる「式」</t>
  </si>
  <si>
    <t>丸山先生を顕彰するつもりなら</t>
  </si>
  <si>
    <t>李建民「中国明代の縫合手術」</t>
  </si>
  <si>
    <t>張效霞</t>
  </si>
  <si>
    <t>唐の太宗に避諱について</t>
  </si>
  <si>
    <t>『難経集注』三十難　校勘</t>
  </si>
  <si>
    <t>『霊枢講義』五閲五使</t>
  </si>
  <si>
    <t>『四庫全書』画像</t>
  </si>
  <si>
    <t>按摩独稽古</t>
  </si>
  <si>
    <t>『中国針灸』2015年1月第３5巻第1期91頁～93頁</t>
  </si>
  <si>
    <t>訓読・注釈『鍼灸大成』医案31　はり無し　医案　了</t>
  </si>
  <si>
    <t>訓読・注釈『鍼灸大成』医案30</t>
  </si>
  <si>
    <t>訓読・注釈『鍼灸大成』医案29</t>
  </si>
  <si>
    <t>訓読・注釈『鍼灸大成』医案28</t>
  </si>
  <si>
    <t>訓読・注釈『鍼灸大成』医案27</t>
  </si>
  <si>
    <t>訓読・注釈『鍼灸大成』医案26</t>
  </si>
  <si>
    <t>訓読・注釈『鍼灸大成』医案25</t>
  </si>
  <si>
    <t>訓読・注釈『鍼灸大成』医案24</t>
  </si>
  <si>
    <t>訓読・注釈『鍼灸大成』医案23 はり無し</t>
  </si>
  <si>
    <t>訓読・注釈『鍼灸大成』医案22 はり無し</t>
  </si>
  <si>
    <t>訓読・注釈『鍼灸大成』医案21</t>
  </si>
  <si>
    <t>訓読・注釈『鍼灸大成』医案20</t>
  </si>
  <si>
    <t>訓読・注釈『鍼灸大成』医案19</t>
  </si>
  <si>
    <t>日本内経医学会訳『中国鍼灸史図鑑』、刊行される！</t>
  </si>
  <si>
    <t>房事養生鑑</t>
  </si>
  <si>
    <t>胃の六つ灸と腰部の八点灸</t>
  </si>
  <si>
    <t>丹澤章八先生の文集</t>
  </si>
  <si>
    <t>訓読・注釈『鍼灸大成』医案18</t>
  </si>
  <si>
    <t>訓読・注釈『鍼灸大成』医案17</t>
  </si>
  <si>
    <t>『經穴彙解』原南陽自序</t>
  </si>
  <si>
    <t>『經穴彙解』多紀元簡序</t>
  </si>
  <si>
    <t>『勿聽子俗解八十一難經』序</t>
  </si>
  <si>
    <t>訓読・注釈『鍼灸大成』医案16</t>
  </si>
  <si>
    <t>『刺疔捷法』王鋆序</t>
  </si>
  <si>
    <t>訓読・注釈『鍼灸大成』医案15</t>
  </si>
  <si>
    <t>古来稀なり</t>
  </si>
  <si>
    <t>訓読・注釈『鍼灸大成』医案14</t>
  </si>
  <si>
    <t>顧従徳本『素問』の「炅」字について</t>
  </si>
  <si>
    <t>訓読・注釈『鍼灸大成』医案13</t>
  </si>
  <si>
    <t>訓読・注釈『鍼灸大成』医案12</t>
  </si>
  <si>
    <t>類書での云・曰についての覚え書き</t>
  </si>
  <si>
    <t>「云」と「曰」</t>
  </si>
  <si>
    <t>訓読・注釈『鍼灸大成』医案11</t>
  </si>
  <si>
    <t>訓読・注釈『鍼灸大成』医案10</t>
  </si>
  <si>
    <t>訓読・注釈『鍼灸大成』医案9-9</t>
  </si>
  <si>
    <t>島田隆司先生墓参のご案内</t>
  </si>
  <si>
    <t>訓読・注釈『鍼灸大成』医案9-8</t>
  </si>
  <si>
    <t>訓読・注釈『鍼灸大成』医案9-7</t>
  </si>
  <si>
    <t>訓読・注釈『鍼灸大成』医案9-6</t>
  </si>
  <si>
    <t>訓読・注釈『鍼灸大成』医案9-5</t>
  </si>
  <si>
    <t>訓読・注釈『鍼灸大成』医案9-4</t>
  </si>
  <si>
    <t>訓読・注釈『鍼灸大成』医案9-3</t>
  </si>
  <si>
    <t>最近，著者からいただいた書籍</t>
  </si>
  <si>
    <t>訓読・注釈『鍼灸大成』医案9-2</t>
  </si>
  <si>
    <t>訓読・注釈『鍼灸大成』医案9-１　修訂版</t>
  </si>
  <si>
    <t>訓読・注釈『鍼灸大成』医案9-１</t>
  </si>
  <si>
    <t>訓読・注釈『鍼灸大成』医案8</t>
  </si>
  <si>
    <t>訓読・注釈『鍼灸大成』医案7</t>
  </si>
  <si>
    <t>灸治　一万壮</t>
  </si>
  <si>
    <t>訓読・注釈『鍼灸大成』医案6</t>
  </si>
  <si>
    <t>訓読・注釈『鍼灸大成』医案5</t>
  </si>
  <si>
    <t>訓読・注釈『鍼灸大成』医案４</t>
  </si>
  <si>
    <r>
      <t>文選李漸菴公祖夫人患</t>
    </r>
    <r>
      <rPr>
        <sz val="11"/>
        <color theme="1"/>
        <rFont val="游ゴシック"/>
        <family val="3"/>
        <charset val="136"/>
        <scheme val="minor"/>
      </rPr>
      <t>產</t>
    </r>
    <r>
      <rPr>
        <sz val="11"/>
        <color theme="1"/>
        <rFont val="游ゴシック"/>
        <family val="2"/>
        <charset val="128"/>
        <scheme val="minor"/>
      </rPr>
      <t>後血厥</t>
    </r>
  </si>
  <si>
    <t>訓読・注釈『鍼灸大成』医案3</t>
  </si>
  <si>
    <t>訓読・注釈『鍼灸大成』医案2</t>
  </si>
  <si>
    <t>訓読・注釈『鍼灸大成』医案1</t>
  </si>
  <si>
    <t>投稿とコメント</t>
  </si>
  <si>
    <t>黃帝内經素問講義序</t>
  </si>
  <si>
    <t>素問箚記序</t>
  </si>
  <si>
    <t>黃帝内經太素九卷經纂録序</t>
  </si>
  <si>
    <t>素問次注集疏叙</t>
  </si>
  <si>
    <t>醫經訓詁小引</t>
  </si>
  <si>
    <t>新年の研究発表の案内</t>
  </si>
  <si>
    <t>醫經聲類跋</t>
  </si>
  <si>
    <t>前漢の経穴人形</t>
  </si>
  <si>
    <t>2013年12月8日日曜講座会場変更のご案内</t>
  </si>
  <si>
    <t>扁倉伝割解</t>
  </si>
  <si>
    <t>『素問攷注』序</t>
  </si>
  <si>
    <t>大修館『中国文化大事典』2013年</t>
  </si>
  <si>
    <t>『素問紹識』序跋</t>
  </si>
  <si>
    <t>『靈樞識』跋</t>
  </si>
  <si>
    <t>『素問識』序跋</t>
  </si>
  <si>
    <t>徂徠先生素問評</t>
  </si>
  <si>
    <t>徂徠先生醫言 序跋</t>
  </si>
  <si>
    <t>金刻本素問　画像</t>
  </si>
  <si>
    <t>林億の次に，丹波元簡。</t>
  </si>
  <si>
    <t>文字化け</t>
  </si>
  <si>
    <t>經穴籑要　序跋</t>
  </si>
  <si>
    <t>「玉池斉，清」はだれ？</t>
  </si>
  <si>
    <t>『素問の栞』</t>
  </si>
  <si>
    <t>家本誠一先生の「古典に見る「癌」の記載」の結論には、いささか驚いた。</t>
  </si>
  <si>
    <t>陰虚　陽実</t>
  </si>
  <si>
    <t>半井家本医心方</t>
  </si>
  <si>
    <t>明堂經絡前後圖序</t>
  </si>
  <si>
    <t>誰？</t>
  </si>
  <si>
    <t>これはいったいなんなんだ</t>
  </si>
  <si>
    <t>いまさら</t>
  </si>
  <si>
    <t>ごあいさつ</t>
  </si>
  <si>
    <t>来年２０１３年の予定</t>
  </si>
  <si>
    <t>求む、有志――黄龍祥先生御著書の翻訳協力</t>
  </si>
  <si>
    <t>『黄帝八十一難經輯釋備考』その３</t>
  </si>
  <si>
    <t>『黄帝八十一難經輯釋備考』その２</t>
  </si>
  <si>
    <t>靄墩清川（愷）吉人纂『黄帝八十一難經輯釋備考』</t>
  </si>
  <si>
    <t>馬継興『針灸学通史』</t>
  </si>
  <si>
    <t>『千金翼方』卷第十八‧雜病上　瘧第二</t>
  </si>
  <si>
    <t>『難經古義』叙　その５</t>
  </si>
  <si>
    <t>『難經古義』叙　その４</t>
  </si>
  <si>
    <t>『難經古義』叙　その３</t>
  </si>
  <si>
    <t>『難經古義』叙　その２</t>
  </si>
  <si>
    <t>『難經古義』叙</t>
  </si>
  <si>
    <t>メンバーへの招待</t>
  </si>
  <si>
    <t>ログインして</t>
  </si>
  <si>
    <t>『醫説』鍼灸３６ 因灸滿面黒氣</t>
  </si>
  <si>
    <t>『醫説』鍼灸３５ 不宜灸</t>
  </si>
  <si>
    <t>『醫説』鍼灸３４ 灸臍風</t>
  </si>
  <si>
    <t>『醫説』鍼灸３３ 灸難産</t>
  </si>
  <si>
    <t>『醫説』鍼灸３２ 灸蛇毒</t>
  </si>
  <si>
    <t>オリエントの掘り出し物</t>
  </si>
  <si>
    <t>『醫説』鍼灸３１ 灸痔疾</t>
  </si>
  <si>
    <t>『醫説』鍼灸３０ 灸頭臂脚不宜多</t>
  </si>
  <si>
    <t>『醫説』鍼灸２９ 三里頻灸</t>
  </si>
  <si>
    <t>『醫説』鍼灸２８ 灸脚轉筋</t>
  </si>
  <si>
    <t>『醫説』鍼灸２７ 脚氣灸風市</t>
  </si>
  <si>
    <t>映画　捜査官X（武俠）2011年　香港・中国合作</t>
  </si>
  <si>
    <t>『醫説』鍼灸２６ 灸牙疼法</t>
  </si>
  <si>
    <t>『醫説』鍼灸２５ 灸鼻衄　その２</t>
  </si>
  <si>
    <t>『醫説』鍼灸２５ 灸鼻衄</t>
  </si>
  <si>
    <t>『醫説』鍼灸 關聯史料集成 23 灸瘵疾 その3</t>
  </si>
  <si>
    <t>『漢文文法と訓読処理』 誤　→　正</t>
  </si>
  <si>
    <t>『醫説』鍼灸 關聯史料集成 24 灸欬逆法 その２</t>
  </si>
  <si>
    <t>僧侶の頭上の灸痕</t>
  </si>
  <si>
    <t>『醫説』鍼灸 關聯史料集成 24 灸欬逆法</t>
  </si>
  <si>
    <t>『醫説』鍼灸 關聯史料集成 23 灸瘵疾 その２</t>
  </si>
  <si>
    <t>『醫説』鍼灸 關聯史料集成 23 灸瘵疾</t>
  </si>
  <si>
    <t>西岡さんの 図説 難経</t>
  </si>
  <si>
    <t>『醫説』鍼灸 關聯史料集成 22 蒜灸癰疽</t>
  </si>
  <si>
    <t>『醫説』鍼灸 關聯史料集成 21 灸背瘡</t>
  </si>
  <si>
    <t>『醫説』鍼灸 關聯史料集成 20 艾謂之一壯　その２</t>
  </si>
  <si>
    <t>『醫説』鍼灸 關聯史料集成 20 艾謂之一壯</t>
  </si>
  <si>
    <t>優良図書の紹介と販売</t>
  </si>
  <si>
    <t>日曜講座会場が変更</t>
  </si>
  <si>
    <t>『醫説』鍼灸 關聯史料集成 19 鍼舌底治舌出不收 その２</t>
  </si>
  <si>
    <t>『醫説』鍼灸 關聯史料集成 19 鍼舌底治舌出不收 その１</t>
  </si>
  <si>
    <t>『醫説』鍼灸 關聯史料集成 18 工鍼</t>
  </si>
  <si>
    <t>『醫説』鍼灸 關聯史料集成 04 鍼蒭愈鬼 その1</t>
  </si>
  <si>
    <t>『醫説』鍼灸 關聯史料集成 17 九鍼</t>
  </si>
  <si>
    <t>『醫説』鍼灸 關聯史料集成 16 刺悞中肝</t>
  </si>
  <si>
    <t>『醫説』鍼灸 關聯史料集成 15 砭石</t>
  </si>
  <si>
    <t>『醫説』鍼灸 關聯史料集成 14 鍼急喉閉</t>
  </si>
  <si>
    <t>『醫説』鍼灸 關聯史料集成 13 捫腹鍼兒 その2</t>
  </si>
  <si>
    <t>『醫説』鍼灸 關聯史料集成 13 捫腹鍼兒 その1</t>
  </si>
  <si>
    <t>『醫説』鍼灸 關聯史料集成 12 善鍼</t>
  </si>
  <si>
    <r>
      <t>黃帝</t>
    </r>
    <r>
      <rPr>
        <sz val="11"/>
        <color theme="1"/>
        <rFont val="游ゴシック"/>
        <family val="3"/>
        <charset val="129"/>
        <scheme val="minor"/>
      </rPr>
      <t>內</t>
    </r>
    <r>
      <rPr>
        <sz val="11"/>
        <color theme="1"/>
        <rFont val="游ゴシック"/>
        <family val="2"/>
        <charset val="128"/>
        <scheme val="minor"/>
      </rPr>
      <t>經精要解</t>
    </r>
    <r>
      <rPr>
        <sz val="11"/>
        <color theme="1"/>
        <rFont val="游ゴシック"/>
        <family val="3"/>
        <charset val="129"/>
        <scheme val="minor"/>
      </rPr>
      <t>說</t>
    </r>
    <r>
      <rPr>
        <sz val="11"/>
        <color theme="1"/>
        <rFont val="游ゴシック"/>
        <family val="2"/>
        <charset val="128"/>
        <scheme val="minor"/>
      </rPr>
      <t>圖解</t>
    </r>
  </si>
  <si>
    <t>『醫説』鍼灸 關聯史料集成 11 鍼瘤巨虱</t>
  </si>
  <si>
    <t>『醫説』鍼灸 關聯史料集成 10 筆鍼破癰</t>
  </si>
  <si>
    <t>『元史』に見える明堂鍼灸銅像の記事</t>
  </si>
  <si>
    <t>『醫説』鍼灸 關聯史料集成 ９ 鍼鼻生贅 その２</t>
  </si>
  <si>
    <t>『醫説』鍼灸 關聯史料集成 ９ 鍼鼻生贅 その１</t>
  </si>
  <si>
    <t>『醫説』鍼灸 關聯史料集成 ８ 鍼愈風眩 その２</t>
  </si>
  <si>
    <t>『醫説』鍼灸 關聯史料集成 ８ 鍼愈風眩 その１</t>
  </si>
  <si>
    <t>方針転換いたします</t>
  </si>
  <si>
    <t>『醫説』鍼灸 關聯史料集成 7 鍼法</t>
  </si>
  <si>
    <t>『醫説』鍼灸 關聯史料集成 6 許希善鍼</t>
  </si>
  <si>
    <t>『醫説』鍼灸 關聯史料集成 5 鍼愈風手</t>
  </si>
  <si>
    <t>多紀元簡</t>
  </si>
  <si>
    <t>『醫説』鍼灸 關聯史料集成 ４ 鍼蒭愈鬼 その10</t>
  </si>
  <si>
    <t>『醫説』鍼灸 關聯史料集成 ４ 鍼蒭愈鬼 その9</t>
  </si>
  <si>
    <t>『醫説』鍼灸 關聯史料集成 4 鍼蒭愈鬼 その8</t>
  </si>
  <si>
    <t>『醫説』鍼灸 關聯史料集成 4 鍼蒭愈鬼 その7</t>
  </si>
  <si>
    <t>『醫説』鍼灸 關聯史料集成 4 鍼蒭愈鬼 その6</t>
  </si>
  <si>
    <r>
      <t>王洪</t>
    </r>
    <r>
      <rPr>
        <sz val="11"/>
        <color theme="1"/>
        <rFont val="游ゴシック"/>
        <family val="3"/>
        <charset val="134"/>
        <scheme val="minor"/>
      </rPr>
      <t>图</t>
    </r>
    <r>
      <rPr>
        <sz val="11"/>
        <color theme="1"/>
        <rFont val="游ゴシック"/>
        <family val="2"/>
        <charset val="128"/>
        <scheme val="minor"/>
      </rPr>
      <t>先生</t>
    </r>
  </si>
  <si>
    <t>『醫説』鍼灸 關聯史料集成 4 鍼蒭愈鬼 その5</t>
  </si>
  <si>
    <t>『醫説』鍼灸 關聯史料集成 4 鍼蒭愈鬼 その4</t>
  </si>
  <si>
    <t>『醫説』鍼灸 關聯史料集成 4 鍼蒭愈鬼 その3</t>
  </si>
  <si>
    <t>『醫説』鍼灸 關聯史料集成 4 鍼蒭愈鬼 その2</t>
  </si>
  <si>
    <t>『醫説』鍼灸 關聯史料集成 4 鍼蒭愈鬼 その１</t>
  </si>
  <si>
    <t>『醫説』鍼灸 關聯史料集成 3 妙鍼獺走</t>
  </si>
  <si>
    <t>Chinese Text Project</t>
  </si>
  <si>
    <t>『醫説』鍼灸 關聯史料集成 2 明堂 その6</t>
  </si>
  <si>
    <t>『醫説』鍼灸 關聯史料集成 2 明堂 その5</t>
  </si>
  <si>
    <t>『醫説』鍼灸 關聯史料集成 2 明堂 その4</t>
  </si>
  <si>
    <t>『醫説』鍼灸 關聯史料集成 2 明堂 その3</t>
  </si>
  <si>
    <t>『醫説』鍼灸 關聯史料集成 2 明堂 その2</t>
  </si>
  <si>
    <t>東洋文庫ミュージアム</t>
  </si>
  <si>
    <t>『黄帝内経太素』影写本　25冊</t>
  </si>
  <si>
    <t>孔子でしょうか？</t>
  </si>
  <si>
    <t>空海</t>
  </si>
  <si>
    <t>江戸時代鍼灸文献序跋集</t>
  </si>
  <si>
    <t>針立への礼金</t>
  </si>
  <si>
    <t>毒ガス</t>
  </si>
  <si>
    <t>因故未能整理</t>
  </si>
  <si>
    <t>日本鍼灸文献序跋解読集を終えるにあたって</t>
  </si>
  <si>
    <t>37-1 灸穴集</t>
  </si>
  <si>
    <t>36-9 發泡打膿考</t>
  </si>
  <si>
    <t>36-7 古診脉説</t>
  </si>
  <si>
    <t>36-6 内景備覽</t>
  </si>
  <si>
    <t>36-5 鍼灸知要一言</t>
  </si>
  <si>
    <t>季刊内経の訂正</t>
  </si>
  <si>
    <t>35-４ 銅人形引經訣</t>
  </si>
  <si>
    <t>『素問』陰陽応象大論(05)王冰注において引用される天元紀大論(66)に関連して</t>
  </si>
  <si>
    <t>35-3 鍼灸則</t>
  </si>
  <si>
    <t>35-2 鍼法辨惑</t>
  </si>
  <si>
    <t>34-1 經脈圖説</t>
  </si>
  <si>
    <t>問候</t>
  </si>
  <si>
    <t>明日の内経日曜講座は中止！</t>
  </si>
  <si>
    <t>33-4 藏珍要編</t>
  </si>
  <si>
    <t>33-3 釋骨</t>
  </si>
  <si>
    <t>32-1 經絡要穴卷</t>
  </si>
  <si>
    <t>31-4 灸艾考</t>
  </si>
  <si>
    <t>31-2 參攷挨穴編</t>
  </si>
  <si>
    <t>30-3 經穴彙輯</t>
  </si>
  <si>
    <t>人迎気口診の臨床</t>
  </si>
  <si>
    <t>30-2 穴名総目</t>
  </si>
  <si>
    <t>医学館の漢籍</t>
  </si>
  <si>
    <t>30-1 校定引經訣</t>
  </si>
  <si>
    <t>29-1 鍼灸手引草</t>
  </si>
  <si>
    <t>28-4 腧穴折衷</t>
  </si>
  <si>
    <t>28-3 挨穴捷徑</t>
  </si>
  <si>
    <t>28-1 經穴再改鈔</t>
  </si>
  <si>
    <t>27-9 必用灸穴秘決</t>
  </si>
  <si>
    <t>27-8 經脈藥註</t>
  </si>
  <si>
    <t>27-5 意斉流針秘伝</t>
  </si>
  <si>
    <t>27-3 針治諸虫論圖</t>
  </si>
  <si>
    <t>27-2 管蠡草灸診抄</t>
  </si>
  <si>
    <t>異体字字典</t>
  </si>
  <si>
    <t>27-1 續添要穴集</t>
  </si>
  <si>
    <t>26-4 鍼灸經驗方</t>
  </si>
  <si>
    <t>25-5 引經次第</t>
  </si>
  <si>
    <t>25-3 灸驗録</t>
  </si>
  <si>
    <t>24-6 長寿養生灸治論伝記</t>
  </si>
  <si>
    <t>24-5 増補灸穴早合点</t>
  </si>
  <si>
    <t>24-4 經絡括要</t>
  </si>
  <si>
    <t>24-3 名家灸選三編</t>
  </si>
  <si>
    <t>24-2 續名家灸選</t>
  </si>
  <si>
    <t>24-1 名家灸選</t>
  </si>
  <si>
    <t>黄帝内経研究集成</t>
  </si>
  <si>
    <t>23-4 経絡明弁</t>
  </si>
  <si>
    <t>23-1 宮本氏經絡之書</t>
  </si>
  <si>
    <t>22-4 濟急方灸穴并介保圖</t>
  </si>
  <si>
    <r>
      <t>在網上</t>
    </r>
    <r>
      <rPr>
        <sz val="11"/>
        <color theme="1"/>
        <rFont val="游ゴシック"/>
        <family val="3"/>
        <charset val="136"/>
        <scheme val="minor"/>
      </rPr>
      <t>查</t>
    </r>
    <r>
      <rPr>
        <sz val="11"/>
        <color theme="1"/>
        <rFont val="游ゴシック"/>
        <family val="2"/>
        <charset val="128"/>
        <scheme val="minor"/>
      </rPr>
      <t>看了日本朋友的資料</t>
    </r>
  </si>
  <si>
    <t>22-2 引經指南</t>
  </si>
  <si>
    <t>21-6 錦嚢鍼灸秘録</t>
  </si>
  <si>
    <t>『素問攷注』自筆本</t>
  </si>
  <si>
    <t>21-5 非十四經辨</t>
  </si>
  <si>
    <t>21-3 熙載録</t>
  </si>
  <si>
    <t>21-1 家傳十四經</t>
  </si>
  <si>
    <t>20-7 穴名備考</t>
  </si>
  <si>
    <t>20-6 經絡發明　　20-5 十四經早合點</t>
  </si>
  <si>
    <t>あかいか　しんえか</t>
  </si>
  <si>
    <t>20-1 灸草考</t>
  </si>
  <si>
    <t>19-1 鍼灸樞要</t>
  </si>
  <si>
    <t>21-2 鍼灸樞要</t>
  </si>
  <si>
    <t>18-1 挨穴資蒙</t>
  </si>
  <si>
    <t>第一回　鍼灸医学史研究発表会</t>
  </si>
  <si>
    <t>17-5 經穴示蒙</t>
  </si>
  <si>
    <t>17-4 水腫刺鍼法</t>
  </si>
  <si>
    <t>17-3 経穴秘授</t>
  </si>
  <si>
    <t>16-2 医源</t>
  </si>
  <si>
    <t>15-7 鍼法要集</t>
  </si>
  <si>
    <t>15-6 『經穴指掌』</t>
  </si>
  <si>
    <t>15-5 経験要穴</t>
  </si>
  <si>
    <t>15-4 『鍼灸便覧』序</t>
  </si>
  <si>
    <t>15-3 腧穴図鑑</t>
  </si>
  <si>
    <t>15-2 兪穴便覧</t>
  </si>
  <si>
    <t>15-1 骨度正誤圖説</t>
  </si>
  <si>
    <t>14-2 鍼灸要歌集</t>
  </si>
  <si>
    <t>14-1 合類鍼法奇貨</t>
  </si>
  <si>
    <t>某氏</t>
  </si>
  <si>
    <t>13-2 主治針法</t>
  </si>
  <si>
    <t>12-4 解體鍼要</t>
  </si>
  <si>
    <t>12-3 刺絡聞見録</t>
  </si>
  <si>
    <t>12-2 骨度正穴聞書</t>
  </si>
  <si>
    <t>12-1 骨度正穴考図</t>
  </si>
  <si>
    <t>淂　徑</t>
  </si>
  <si>
    <t>でもセンセイ</t>
  </si>
  <si>
    <t>11-2 刺絡編</t>
  </si>
  <si>
    <t>11-1 兪穴辨解</t>
  </si>
  <si>
    <t>10-2 經穴古今省略</t>
  </si>
  <si>
    <t>10-1 灸焫要覧</t>
  </si>
  <si>
    <t>9-1 隧輸通攷</t>
  </si>
  <si>
    <t>6-6 宮門流針書</t>
  </si>
  <si>
    <t>6-5 鍼論</t>
  </si>
  <si>
    <t>6-3 一灸万全</t>
  </si>
  <si>
    <t>6-1 鍼道發秘</t>
  </si>
  <si>
    <t>5-8 刺灸必用</t>
  </si>
  <si>
    <t>5-7 十四經全圖</t>
  </si>
  <si>
    <t>5-6 兪穴捷徑</t>
  </si>
  <si>
    <t>古典籍展観大入札会</t>
  </si>
  <si>
    <t>やんぬるかな</t>
  </si>
  <si>
    <t>5-1 鍼學發矇訓</t>
  </si>
  <si>
    <t>4-2 艾灸通説</t>
  </si>
  <si>
    <t>4-9 灸焫鹽土傳</t>
  </si>
  <si>
    <t>4-4および5 灸點圖解</t>
  </si>
  <si>
    <t>4-3 鍼灸燈下餘録</t>
  </si>
  <si>
    <t>3-4 鍼治樞要</t>
  </si>
  <si>
    <t>復刊？</t>
  </si>
  <si>
    <t>3-3 鍼科發揮</t>
  </si>
  <si>
    <t>3-2 鍼灸五蘊抄</t>
  </si>
  <si>
    <t>3-1 鍼灸合類</t>
  </si>
  <si>
    <t>2-1 扁鵲新流鍼書</t>
  </si>
  <si>
    <t>1-6 鍼灸廣狹神倶集　その2</t>
  </si>
  <si>
    <t>1-6 鍼灸廣狹神倶集　その１</t>
  </si>
  <si>
    <t>1-4 古今集鍼法</t>
  </si>
  <si>
    <t>1-3 鍼法藏心卷</t>
  </si>
  <si>
    <t>1-2 大明琢周鍼法鈔</t>
  </si>
  <si>
    <t>B領域の表示</t>
  </si>
  <si>
    <t>臨床鍼灸古典全書　1-1 大明琢周鍼法一軸</t>
  </si>
  <si>
    <t>澤庵宗彭自筆『刺針要致』一巻（巻物）</t>
  </si>
  <si>
    <t>『難経集注』</t>
  </si>
  <si>
    <t>考えすぎ</t>
  </si>
  <si>
    <r>
      <t>简</t>
    </r>
    <r>
      <rPr>
        <sz val="11"/>
        <color theme="1"/>
        <rFont val="游ゴシック"/>
        <family val="2"/>
        <charset val="128"/>
        <scheme val="minor"/>
      </rPr>
      <t>明</t>
    </r>
    <r>
      <rPr>
        <sz val="11"/>
        <color theme="1"/>
        <rFont val="游ゴシック"/>
        <family val="3"/>
        <charset val="134"/>
        <scheme val="minor"/>
      </rPr>
      <t>汉</t>
    </r>
    <r>
      <rPr>
        <sz val="11"/>
        <color theme="1"/>
        <rFont val="游ゴシック"/>
        <family val="2"/>
        <charset val="128"/>
        <scheme val="minor"/>
      </rPr>
      <t>英黄帝内</t>
    </r>
    <r>
      <rPr>
        <sz val="11"/>
        <color theme="1"/>
        <rFont val="游ゴシック"/>
        <family val="3"/>
        <charset val="134"/>
        <scheme val="minor"/>
      </rPr>
      <t>经词</t>
    </r>
    <r>
      <rPr>
        <sz val="11"/>
        <color theme="1"/>
        <rFont val="游ゴシック"/>
        <family val="2"/>
        <charset val="128"/>
        <scheme val="minor"/>
      </rPr>
      <t>典</t>
    </r>
  </si>
  <si>
    <t>荻生徂徠が老中の死期を的中させた話</t>
  </si>
  <si>
    <t>三木栄博士が紹介した詩句</t>
  </si>
  <si>
    <t>徐文伯</t>
  </si>
  <si>
    <t>膏肓　BL43の取穴法</t>
  </si>
  <si>
    <t>東漢鍼灸陶人</t>
  </si>
  <si>
    <t>中国のネット辞書・論文</t>
  </si>
  <si>
    <t>凌雲の子孫</t>
  </si>
  <si>
    <t>凌雲　三たび人を殺す</t>
  </si>
  <si>
    <t>発行図書の案内</t>
  </si>
  <si>
    <t>馬継興医学文集　目録</t>
  </si>
  <si>
    <t>日本鍼灸へのまなざし</t>
  </si>
  <si>
    <t>難經　ダンケイ</t>
  </si>
  <si>
    <t>可謂</t>
  </si>
  <si>
    <t>李の今藪医者デスク医論エッセンス</t>
  </si>
  <si>
    <t>新新校正の増刷</t>
  </si>
  <si>
    <t>『医案類語』叙　【注釋】</t>
  </si>
  <si>
    <t>『医案類語』叙　読み下し</t>
  </si>
  <si>
    <t>『医案類語』叙　翻字</t>
  </si>
  <si>
    <t>医案類語</t>
  </si>
  <si>
    <t>点心</t>
  </si>
  <si>
    <t>花便り</t>
  </si>
  <si>
    <t>めでたい</t>
  </si>
  <si>
    <t>春からはBLOGで</t>
  </si>
  <si>
    <t>『史記』倉公伝</t>
  </si>
  <si>
    <t>2010/01</t>
  </si>
  <si>
    <t>2010/02</t>
  </si>
  <si>
    <t>2010/03</t>
  </si>
  <si>
    <t>2010/04</t>
  </si>
  <si>
    <t>2010/05</t>
  </si>
  <si>
    <t>2010/06</t>
  </si>
  <si>
    <t>2010/07</t>
  </si>
  <si>
    <t>2010/08</t>
  </si>
  <si>
    <t>2010/09</t>
  </si>
  <si>
    <t>2010/10</t>
  </si>
  <si>
    <t>2010/11</t>
  </si>
  <si>
    <t>2010/12</t>
  </si>
  <si>
    <t>2011/01</t>
  </si>
  <si>
    <t>2011/02</t>
  </si>
  <si>
    <t>2011/03</t>
  </si>
  <si>
    <t>2011/04</t>
  </si>
  <si>
    <t>2011/05</t>
  </si>
  <si>
    <t>2011/06</t>
  </si>
  <si>
    <t>2011/07</t>
  </si>
  <si>
    <t>2011/08</t>
  </si>
  <si>
    <t>2011/09</t>
  </si>
  <si>
    <t>2011/10</t>
  </si>
  <si>
    <t>2011/11</t>
  </si>
  <si>
    <t>2011/12</t>
  </si>
  <si>
    <t>2012/01</t>
  </si>
  <si>
    <t>2012/02</t>
  </si>
  <si>
    <t>2012/03</t>
  </si>
  <si>
    <t>2012/04</t>
  </si>
  <si>
    <t>2012/05</t>
  </si>
  <si>
    <t>2012/06</t>
  </si>
  <si>
    <t>2012/07</t>
  </si>
  <si>
    <t>2012/08</t>
  </si>
  <si>
    <t>2012/09</t>
  </si>
  <si>
    <t>2012/10</t>
  </si>
  <si>
    <t>2012/11</t>
  </si>
  <si>
    <t>2012/12</t>
  </si>
  <si>
    <t>2013/01</t>
  </si>
  <si>
    <t>2013/02</t>
  </si>
  <si>
    <t>2013/03</t>
  </si>
  <si>
    <t>2013/04</t>
  </si>
  <si>
    <t>2013/05</t>
  </si>
  <si>
    <t>2013/06</t>
  </si>
  <si>
    <t>2013/07</t>
  </si>
  <si>
    <t>2013/08</t>
  </si>
  <si>
    <t>2013/09</t>
  </si>
  <si>
    <t>2013/10</t>
  </si>
  <si>
    <t>2013/11</t>
  </si>
  <si>
    <t>2013/12</t>
  </si>
  <si>
    <t>2014/01</t>
  </si>
  <si>
    <t>2014/02</t>
  </si>
  <si>
    <t>2014/03</t>
  </si>
  <si>
    <t>2014/04</t>
  </si>
  <si>
    <t>2014/05</t>
  </si>
  <si>
    <t>2014/06</t>
  </si>
  <si>
    <t>2014/07</t>
  </si>
  <si>
    <t>2014/08</t>
  </si>
  <si>
    <t>2014/09</t>
  </si>
  <si>
    <t>2014/10</t>
  </si>
  <si>
    <t>2014/11</t>
  </si>
  <si>
    <t>2014/12</t>
  </si>
  <si>
    <t>2015/01</t>
  </si>
  <si>
    <t>2015/02</t>
  </si>
  <si>
    <t>2015/03</t>
  </si>
  <si>
    <t>2015/04</t>
  </si>
  <si>
    <t>2015/05</t>
  </si>
  <si>
    <t>2015/06</t>
  </si>
  <si>
    <t>2015/07</t>
  </si>
  <si>
    <t>2015/08</t>
  </si>
  <si>
    <t>2015/09</t>
  </si>
  <si>
    <t>2015/10</t>
  </si>
  <si>
    <t>2015/11</t>
  </si>
  <si>
    <t>2015/12</t>
  </si>
  <si>
    <t>2016/01</t>
  </si>
  <si>
    <t>2016/02</t>
  </si>
  <si>
    <t>2016/03</t>
  </si>
  <si>
    <t>2016/04</t>
  </si>
  <si>
    <t>2016/05</t>
  </si>
  <si>
    <t>2016/06</t>
  </si>
  <si>
    <t>2016/07</t>
  </si>
  <si>
    <t>2016/08</t>
  </si>
  <si>
    <t>2016/09</t>
  </si>
  <si>
    <t>2016/10</t>
  </si>
  <si>
    <t>2016/11</t>
  </si>
  <si>
    <t>2016/12</t>
  </si>
  <si>
    <t>2017/01</t>
  </si>
  <si>
    <t>2017/02</t>
  </si>
  <si>
    <t>2017/03</t>
  </si>
  <si>
    <t>2017/04</t>
  </si>
  <si>
    <t>2017/05</t>
  </si>
  <si>
    <t>2017/06</t>
  </si>
  <si>
    <t>2017/07</t>
  </si>
  <si>
    <t>2017/08</t>
  </si>
  <si>
    <t>2017/09</t>
  </si>
  <si>
    <t>2017/10</t>
  </si>
  <si>
    <t>2017/11</t>
  </si>
  <si>
    <t>2017/12</t>
  </si>
  <si>
    <t>2018/01</t>
  </si>
  <si>
    <t>2018/02</t>
  </si>
  <si>
    <t>2018/03</t>
  </si>
  <si>
    <t>2018/04</t>
  </si>
  <si>
    <t>2018/05</t>
  </si>
  <si>
    <t>2018/06</t>
  </si>
  <si>
    <t>2018/07</t>
  </si>
  <si>
    <t>2018/08</t>
  </si>
  <si>
    <t>2018/09</t>
  </si>
  <si>
    <t>2018/10</t>
  </si>
  <si>
    <t>2018/11</t>
  </si>
  <si>
    <t>2018/12</t>
  </si>
  <si>
    <t>2019/01</t>
  </si>
  <si>
    <t>2019/02</t>
  </si>
  <si>
    <t>2019/03</t>
  </si>
  <si>
    <t>2019/04</t>
  </si>
  <si>
    <t>2019/05</t>
  </si>
  <si>
    <t>2019/06</t>
  </si>
  <si>
    <t>2019/07</t>
  </si>
  <si>
    <t>2019/08</t>
  </si>
  <si>
    <t>2019/09</t>
  </si>
  <si>
    <t>2019/10</t>
  </si>
  <si>
    <t>2019/11</t>
  </si>
  <si>
    <t>2019/12</t>
  </si>
  <si>
    <t>2020/01</t>
  </si>
  <si>
    <t>2020/02</t>
  </si>
  <si>
    <t>2020/03</t>
  </si>
  <si>
    <t>2020/04</t>
  </si>
  <si>
    <t>2020/05</t>
  </si>
  <si>
    <t>2020/06</t>
  </si>
  <si>
    <t>2020/07</t>
  </si>
  <si>
    <t>2020/08</t>
  </si>
  <si>
    <t>2020/09</t>
  </si>
  <si>
    <t>2020/10</t>
  </si>
  <si>
    <t>2020/11</t>
  </si>
  <si>
    <t>2020/12</t>
  </si>
  <si>
    <t>2021/01</t>
  </si>
  <si>
    <t>2021/02</t>
  </si>
  <si>
    <t>2021/03</t>
  </si>
  <si>
    <t>2021/04</t>
  </si>
  <si>
    <t>2021/05</t>
  </si>
  <si>
    <t>2021/06</t>
  </si>
  <si>
    <t>2021/07</t>
  </si>
  <si>
    <t>2021/08</t>
  </si>
  <si>
    <t>2021/09</t>
  </si>
  <si>
    <t>2021/10</t>
  </si>
  <si>
    <t>2021/11</t>
  </si>
  <si>
    <t>2021/12</t>
  </si>
  <si>
    <t>2022/01</t>
  </si>
  <si>
    <t>2022/02</t>
  </si>
  <si>
    <t>2022/03</t>
  </si>
  <si>
    <t>2022/04</t>
  </si>
  <si>
    <t>2022/05</t>
  </si>
  <si>
    <t>2022/06</t>
  </si>
  <si>
    <t>2022/07</t>
  </si>
  <si>
    <t>2022/08</t>
  </si>
  <si>
    <t>2022/09</t>
  </si>
  <si>
    <t>2022/10</t>
  </si>
  <si>
    <t>2022/11</t>
  </si>
  <si>
    <t>2022/12</t>
  </si>
  <si>
    <t>2023/01</t>
  </si>
  <si>
    <t>2023/02</t>
  </si>
  <si>
    <t>2023/03</t>
  </si>
  <si>
    <t>2023/04</t>
  </si>
  <si>
    <t>2023/05</t>
  </si>
  <si>
    <t>2023/06</t>
  </si>
  <si>
    <t>2023/07</t>
  </si>
  <si>
    <t>2023/08</t>
  </si>
  <si>
    <t>2023/09</t>
  </si>
  <si>
    <t>2023/10</t>
  </si>
  <si>
    <t>2023/11</t>
  </si>
  <si>
    <t>2023/12</t>
  </si>
  <si>
    <t>2024/01</t>
  </si>
  <si>
    <t>2024/02</t>
  </si>
  <si>
    <t>2024/03</t>
  </si>
  <si>
    <t>2024/04</t>
  </si>
  <si>
    <t>2024/05</t>
  </si>
  <si>
    <t>2024/06</t>
  </si>
  <si>
    <t>2024/07</t>
  </si>
  <si>
    <t>2024/08</t>
  </si>
  <si>
    <t>2024/09</t>
  </si>
  <si>
    <t>2024/10</t>
  </si>
  <si>
    <t>2024/11</t>
  </si>
  <si>
    <t>2024/12</t>
  </si>
  <si>
    <t>https://daikei.blogspot.com/2015/12/</t>
    <phoneticPr fontId="1"/>
  </si>
  <si>
    <t>https://daikei.blogspot.com/</t>
  </si>
  <si>
    <t>https://daikei.blogspot.com/2010/01</t>
  </si>
  <si>
    <t>https://daikei.blogspot.com/2010/02</t>
  </si>
  <si>
    <t>https://daikei.blogspot.com/2010/03</t>
  </si>
  <si>
    <t>https://daikei.blogspot.com/2010/04</t>
  </si>
  <si>
    <t>https://daikei.blogspot.com/2010/05</t>
  </si>
  <si>
    <t>https://daikei.blogspot.com/2010/06</t>
  </si>
  <si>
    <t>https://daikei.blogspot.com/2010/07</t>
  </si>
  <si>
    <t>https://daikei.blogspot.com/2010/08</t>
  </si>
  <si>
    <t>https://daikei.blogspot.com/2010/09</t>
  </si>
  <si>
    <t>https://daikei.blogspot.com/2010/10</t>
  </si>
  <si>
    <t>https://daikei.blogspot.com/2010/11</t>
  </si>
  <si>
    <t>https://daikei.blogspot.com/2010/12</t>
  </si>
  <si>
    <t>https://daikei.blogspot.com/2011/01</t>
  </si>
  <si>
    <t>https://daikei.blogspot.com/2011/02</t>
  </si>
  <si>
    <t>https://daikei.blogspot.com/2011/03</t>
  </si>
  <si>
    <t>https://daikei.blogspot.com/2011/04</t>
  </si>
  <si>
    <t>https://daikei.blogspot.com/2011/05</t>
  </si>
  <si>
    <t>https://daikei.blogspot.com/2011/06</t>
  </si>
  <si>
    <t>https://daikei.blogspot.com/2011/07</t>
  </si>
  <si>
    <t>https://daikei.blogspot.com/2011/08</t>
  </si>
  <si>
    <t>https://daikei.blogspot.com/2011/09</t>
  </si>
  <si>
    <t>https://daikei.blogspot.com/2011/10</t>
  </si>
  <si>
    <t>https://daikei.blogspot.com/2011/11</t>
  </si>
  <si>
    <t>https://daikei.blogspot.com/2011/12</t>
  </si>
  <si>
    <t>https://daikei.blogspot.com/2012/01</t>
  </si>
  <si>
    <t>https://daikei.blogspot.com/2012/02</t>
  </si>
  <si>
    <t>https://daikei.blogspot.com/2012/03</t>
  </si>
  <si>
    <t>https://daikei.blogspot.com/2012/04</t>
  </si>
  <si>
    <t>https://daikei.blogspot.com/2012/05</t>
  </si>
  <si>
    <t>https://daikei.blogspot.com/2012/06</t>
  </si>
  <si>
    <t>https://daikei.blogspot.com/2012/07</t>
  </si>
  <si>
    <t>https://daikei.blogspot.com/2012/08</t>
  </si>
  <si>
    <t>https://daikei.blogspot.com/2012/09</t>
  </si>
  <si>
    <t>https://daikei.blogspot.com/2012/10</t>
  </si>
  <si>
    <t>https://daikei.blogspot.com/2012/11</t>
  </si>
  <si>
    <t>https://daikei.blogspot.com/2012/12</t>
  </si>
  <si>
    <t>https://daikei.blogspot.com/2013/01</t>
  </si>
  <si>
    <t>https://daikei.blogspot.com/2013/02</t>
  </si>
  <si>
    <t>https://daikei.blogspot.com/2013/03</t>
  </si>
  <si>
    <t>https://daikei.blogspot.com/2013/04</t>
  </si>
  <si>
    <t>https://daikei.blogspot.com/2013/05</t>
  </si>
  <si>
    <t>https://daikei.blogspot.com/2013/06</t>
  </si>
  <si>
    <t>https://daikei.blogspot.com/2013/07</t>
  </si>
  <si>
    <t>https://daikei.blogspot.com/2013/08</t>
  </si>
  <si>
    <t>https://daikei.blogspot.com/2013/09</t>
  </si>
  <si>
    <t>https://daikei.blogspot.com/2013/10</t>
  </si>
  <si>
    <t>https://daikei.blogspot.com/2013/11</t>
  </si>
  <si>
    <t>https://daikei.blogspot.com/2013/12</t>
  </si>
  <si>
    <t>https://daikei.blogspot.com/2014/01</t>
  </si>
  <si>
    <t>https://daikei.blogspot.com/2014/02</t>
  </si>
  <si>
    <t>https://daikei.blogspot.com/2014/03</t>
  </si>
  <si>
    <t>https://daikei.blogspot.com/2014/04</t>
  </si>
  <si>
    <t>https://daikei.blogspot.com/2014/05</t>
  </si>
  <si>
    <t>https://daikei.blogspot.com/2014/06</t>
  </si>
  <si>
    <t>https://daikei.blogspot.com/2014/07</t>
  </si>
  <si>
    <t>https://daikei.blogspot.com/2014/08</t>
  </si>
  <si>
    <t>https://daikei.blogspot.com/2014/09</t>
  </si>
  <si>
    <t>https://daikei.blogspot.com/2014/10</t>
  </si>
  <si>
    <t>https://daikei.blogspot.com/2014/11</t>
  </si>
  <si>
    <t>https://daikei.blogspot.com/2014/12</t>
  </si>
  <si>
    <t>https://daikei.blogspot.com/2015/01</t>
  </si>
  <si>
    <t>https://daikei.blogspot.com/2015/02</t>
  </si>
  <si>
    <t>https://daikei.blogspot.com/2015/03</t>
  </si>
  <si>
    <t>https://daikei.blogspot.com/2015/04</t>
  </si>
  <si>
    <t>https://daikei.blogspot.com/2015/05</t>
  </si>
  <si>
    <t>https://daikei.blogspot.com/2015/06</t>
  </si>
  <si>
    <t>https://daikei.blogspot.com/2015/07</t>
  </si>
  <si>
    <t>https://daikei.blogspot.com/2015/08</t>
  </si>
  <si>
    <t>https://daikei.blogspot.com/2015/09</t>
  </si>
  <si>
    <t>https://daikei.blogspot.com/2015/10</t>
  </si>
  <si>
    <t>https://daikei.blogspot.com/2015/11</t>
  </si>
  <si>
    <t>https://daikei.blogspot.com/2015/12</t>
  </si>
  <si>
    <t>https://daikei.blogspot.com/2016/01</t>
  </si>
  <si>
    <t>https://daikei.blogspot.com/2016/02</t>
  </si>
  <si>
    <t>https://daikei.blogspot.com/2016/03</t>
  </si>
  <si>
    <t>https://daikei.blogspot.com/2016/04</t>
  </si>
  <si>
    <t>https://daikei.blogspot.com/2016/05</t>
  </si>
  <si>
    <t>https://daikei.blogspot.com/2016/06</t>
  </si>
  <si>
    <t>https://daikei.blogspot.com/2016/07</t>
  </si>
  <si>
    <t>https://daikei.blogspot.com/2016/08</t>
  </si>
  <si>
    <t>https://daikei.blogspot.com/2016/09</t>
  </si>
  <si>
    <t>https://daikei.blogspot.com/2016/10</t>
  </si>
  <si>
    <t>https://daikei.blogspot.com/2016/11</t>
  </si>
  <si>
    <t>https://daikei.blogspot.com/2016/12</t>
  </si>
  <si>
    <t>https://daikei.blogspot.com/2017/01</t>
  </si>
  <si>
    <t>https://daikei.blogspot.com/2017/02</t>
  </si>
  <si>
    <t>https://daikei.blogspot.com/2017/03</t>
  </si>
  <si>
    <t>https://daikei.blogspot.com/2017/04</t>
  </si>
  <si>
    <t>https://daikei.blogspot.com/2017/05</t>
  </si>
  <si>
    <t>https://daikei.blogspot.com/2017/06</t>
  </si>
  <si>
    <t>https://daikei.blogspot.com/2017/07</t>
  </si>
  <si>
    <t>https://daikei.blogspot.com/2017/08</t>
  </si>
  <si>
    <t>https://daikei.blogspot.com/2017/09</t>
  </si>
  <si>
    <t>https://daikei.blogspot.com/2017/10</t>
  </si>
  <si>
    <t>https://daikei.blogspot.com/2017/11</t>
  </si>
  <si>
    <t>https://daikei.blogspot.com/2017/12</t>
  </si>
  <si>
    <t>https://daikei.blogspot.com/2018/01</t>
  </si>
  <si>
    <t>https://daikei.blogspot.com/2018/02</t>
  </si>
  <si>
    <t>https://daikei.blogspot.com/2018/03</t>
  </si>
  <si>
    <t>https://daikei.blogspot.com/2018/04</t>
  </si>
  <si>
    <t>https://daikei.blogspot.com/2018/05</t>
  </si>
  <si>
    <t>https://daikei.blogspot.com/2018/06</t>
  </si>
  <si>
    <t>https://daikei.blogspot.com/2018/07</t>
  </si>
  <si>
    <t>https://daikei.blogspot.com/2018/08</t>
  </si>
  <si>
    <t>https://daikei.blogspot.com/2018/09</t>
  </si>
  <si>
    <t>https://daikei.blogspot.com/2018/10</t>
  </si>
  <si>
    <t>https://daikei.blogspot.com/2018/11</t>
  </si>
  <si>
    <t>https://daikei.blogspot.com/2018/12</t>
  </si>
  <si>
    <t>https://daikei.blogspot.com/2019/01</t>
  </si>
  <si>
    <t>https://daikei.blogspot.com/2019/02</t>
  </si>
  <si>
    <t>https://daikei.blogspot.com/2019/03</t>
  </si>
  <si>
    <t>https://daikei.blogspot.com/2019/04</t>
  </si>
  <si>
    <t>https://daikei.blogspot.com/2019/05</t>
  </si>
  <si>
    <t>https://daikei.blogspot.com/2019/06</t>
  </si>
  <si>
    <t>https://daikei.blogspot.com/2019/07</t>
  </si>
  <si>
    <t>https://daikei.blogspot.com/2019/08</t>
  </si>
  <si>
    <t>https://daikei.blogspot.com/2019/09</t>
  </si>
  <si>
    <t>https://daikei.blogspot.com/2019/10</t>
  </si>
  <si>
    <t>https://daikei.blogspot.com/2019/11</t>
  </si>
  <si>
    <t>https://daikei.blogspot.com/2019/12</t>
  </si>
  <si>
    <t>https://daikei.blogspot.com/2020/01</t>
  </si>
  <si>
    <t>https://daikei.blogspot.com/2020/02</t>
  </si>
  <si>
    <t>https://daikei.blogspot.com/2020/03</t>
  </si>
  <si>
    <t>https://daikei.blogspot.com/2020/04</t>
  </si>
  <si>
    <t>https://daikei.blogspot.com/2020/05</t>
  </si>
  <si>
    <t>https://daikei.blogspot.com/2020/06</t>
  </si>
  <si>
    <t>https://daikei.blogspot.com/2020/07</t>
  </si>
  <si>
    <t>https://daikei.blogspot.com/2020/08</t>
  </si>
  <si>
    <t>https://daikei.blogspot.com/2020/09</t>
  </si>
  <si>
    <t>https://daikei.blogspot.com/2020/10</t>
  </si>
  <si>
    <t>https://daikei.blogspot.com/2020/11</t>
  </si>
  <si>
    <t>https://daikei.blogspot.com/2020/12</t>
  </si>
  <si>
    <t>https://daikei.blogspot.com/2021/01</t>
  </si>
  <si>
    <t>https://daikei.blogspot.com/2021/02</t>
  </si>
  <si>
    <t>https://daikei.blogspot.com/2021/03</t>
  </si>
  <si>
    <t>https://daikei.blogspot.com/2021/04</t>
  </si>
  <si>
    <t>https://daikei.blogspot.com/2021/05</t>
  </si>
  <si>
    <t>https://daikei.blogspot.com/2021/06</t>
  </si>
  <si>
    <t>https://daikei.blogspot.com/2021/07</t>
  </si>
  <si>
    <t>https://daikei.blogspot.com/2021/08</t>
  </si>
  <si>
    <t>https://daikei.blogspot.com/2021/09</t>
  </si>
  <si>
    <t>https://daikei.blogspot.com/2021/10</t>
  </si>
  <si>
    <t>https://daikei.blogspot.com/2021/11</t>
  </si>
  <si>
    <t>https://daikei.blogspot.com/2021/12</t>
  </si>
  <si>
    <t>https://daikei.blogspot.com/2022/01</t>
  </si>
  <si>
    <t>https://daikei.blogspot.com/2022/02</t>
  </si>
  <si>
    <t>https://daikei.blogspot.com/2022/03</t>
  </si>
  <si>
    <t>https://daikei.blogspot.com/2022/04</t>
  </si>
  <si>
    <t>https://daikei.blogspot.com/2022/05</t>
  </si>
  <si>
    <t>https://daikei.blogspot.com/2022/06</t>
  </si>
  <si>
    <t>https://daikei.blogspot.com/2022/07</t>
  </si>
  <si>
    <t>https://daikei.blogspot.com/2022/08</t>
  </si>
  <si>
    <t>https://daikei.blogspot.com/2022/09</t>
  </si>
  <si>
    <t>https://daikei.blogspot.com/2022/10</t>
  </si>
  <si>
    <t>https://daikei.blogspot.com/2022/11</t>
  </si>
  <si>
    <t>https://daikei.blogspot.com/2022/12</t>
  </si>
  <si>
    <t>https://daikei.blogspot.com/2023/01</t>
  </si>
  <si>
    <t>https://daikei.blogspot.com/2023/02</t>
  </si>
  <si>
    <t>https://daikei.blogspot.com/2023/03</t>
  </si>
  <si>
    <t>https://daikei.blogspot.com/2023/04</t>
  </si>
  <si>
    <t>https://daikei.blogspot.com/2023/05</t>
  </si>
  <si>
    <t>https://daikei.blogspot.com/2023/06</t>
  </si>
  <si>
    <t>https://daikei.blogspot.com/2023/07</t>
  </si>
  <si>
    <t>https://daikei.blogspot.com/2023/08</t>
  </si>
  <si>
    <t>https://daikei.blogspot.com/2023/09</t>
  </si>
  <si>
    <t>https://daikei.blogspot.com/2023/10</t>
  </si>
  <si>
    <t>https://daikei.blogspot.com/2023/11</t>
  </si>
  <si>
    <t>https://daikei.blogspot.com/2023/12</t>
  </si>
  <si>
    <t>https://daikei.blogspot.com/2024/01</t>
  </si>
  <si>
    <t>https://daikei.blogspot.com/2024/02</t>
  </si>
  <si>
    <t>https://daikei.blogspot.com/2024/03</t>
  </si>
  <si>
    <t>https://daikei.blogspot.com/2024/04</t>
  </si>
  <si>
    <t>https://daikei.blogspot.com/2024/05</t>
  </si>
  <si>
    <t>https://daikei.blogspot.com/2024/06</t>
  </si>
  <si>
    <t>https://daikei.blogspot.com/2024/07</t>
  </si>
  <si>
    <t>https://daikei.blogspot.com/2024/08</t>
  </si>
  <si>
    <t>https://daikei.blogspot.com/2024/09</t>
  </si>
  <si>
    <t>https://daikei.blogspot.com/2024/10</t>
  </si>
  <si>
    <t>https://daikei.blogspot.com/2024/11</t>
  </si>
  <si>
    <t>https://daikei.blogspot.com/2024/12</t>
  </si>
  <si>
    <t>年</t>
  </si>
  <si>
    <t>月</t>
  </si>
  <si>
    <t>タイトル</t>
    <phoneticPr fontId="1"/>
  </si>
  <si>
    <t>Web</t>
  </si>
  <si>
    <t>天回漢墓医簡中の刺法　00</t>
    <phoneticPr fontId="1"/>
  </si>
  <si>
    <t>▼  7月</t>
  </si>
  <si>
    <t>▼  6月</t>
  </si>
  <si>
    <t>▼  5月</t>
  </si>
  <si>
    <t>▼  4月</t>
  </si>
  <si>
    <t>▼  3月</t>
  </si>
  <si>
    <t>▼  2月</t>
  </si>
  <si>
    <t>▼  1月</t>
  </si>
  <si>
    <t>▼  12月</t>
  </si>
  <si>
    <t>▼  10月</t>
  </si>
  <si>
    <t>▼  9月</t>
  </si>
  <si>
    <t>▼  8月</t>
  </si>
  <si>
    <t>▼  11月</t>
  </si>
  <si>
    <t>■  2024</t>
  </si>
  <si>
    <t>■  2023</t>
  </si>
  <si>
    <t>■  2022</t>
  </si>
  <si>
    <t>■  2021</t>
  </si>
  <si>
    <t>■  2020</t>
  </si>
  <si>
    <t>■  2019</t>
  </si>
  <si>
    <t>■  2018</t>
  </si>
  <si>
    <t>■  2017</t>
  </si>
  <si>
    <t>■  2016</t>
  </si>
  <si>
    <t>■  2015</t>
  </si>
  <si>
    <t>■  2014</t>
  </si>
  <si>
    <t>■  2013</t>
  </si>
  <si>
    <t>■  2012</t>
  </si>
  <si>
    <t>■  2011</t>
  </si>
  <si>
    <t>■  2010</t>
  </si>
  <si>
    <t>『類經』〔一六二四年序〕ノート　卷一・三、古有真人至人聖人賢人（四ウラ～）</t>
    <phoneticPr fontId="1"/>
  </si>
  <si>
    <t>【Webページで指定したページを見たいときの裏技】</t>
    <phoneticPr fontId="1"/>
  </si>
  <si>
    <t>https://kokusho.nijl.ac.jp/biblio/100356714/2?ln=ja</t>
  </si>
  <si>
    <t>国書データベース</t>
    <rPh sb="0" eb="2">
      <t>コクショ</t>
    </rPh>
    <phoneticPr fontId="1"/>
  </si>
  <si>
    <t>張杲『醫説』鍼灸 關聯史料集成</t>
    <phoneticPr fontId="1"/>
  </si>
  <si>
    <t>内閣文庫</t>
    <rPh sb="0" eb="4">
      <t>ナイカクブンコ</t>
    </rPh>
    <phoneticPr fontId="1"/>
  </si>
  <si>
    <t>『醫説』鍼灸 關聯史料集成 2 明堂 その１</t>
    <phoneticPr fontId="1"/>
  </si>
  <si>
    <t>https://www.digital.archives.go.jp/img/4433534/86</t>
    <phoneticPr fontId="1"/>
  </si>
  <si>
    <t>https://dl.ndl.go.jp/ja/pid/2557341/1/2</t>
  </si>
  <si>
    <t>国会</t>
    <rPh sb="0" eb="2">
      <t>コッカイ</t>
    </rPh>
    <phoneticPr fontId="1"/>
  </si>
  <si>
    <t>黄龍祥『鍼灸経験方』考　1</t>
    <phoneticPr fontId="1"/>
  </si>
  <si>
    <t>灸所抜書之秘伝　その１</t>
    <phoneticPr fontId="1"/>
  </si>
  <si>
    <t>無題（金古英毅先生の告別式）</t>
    <rPh sb="0" eb="2">
      <t>ムダイ</t>
    </rPh>
    <rPh sb="3" eb="7">
      <t>カネコエイキ</t>
    </rPh>
    <rPh sb="7" eb="9">
      <t>センセイ</t>
    </rPh>
    <rPh sb="10" eb="13">
      <t>コクベツシキ</t>
    </rPh>
    <phoneticPr fontId="1"/>
  </si>
  <si>
    <t>『素問存疑』が公開されました</t>
    <phoneticPr fontId="1"/>
  </si>
  <si>
    <t>京都</t>
    <rPh sb="0" eb="2">
      <t>キョウト</t>
    </rPh>
    <phoneticPr fontId="1"/>
  </si>
  <si>
    <t>https://rmda.kulib.kyoto-u.ac.jp/item/rb00013399</t>
    <phoneticPr fontId="1"/>
  </si>
  <si>
    <t>https://dl.ndl.go.jp/info:ndljp/pid/2535945</t>
    <phoneticPr fontId="1"/>
  </si>
  <si>
    <t>＊リンクは月ごとです。</t>
  </si>
  <si>
    <t>滋賀医科大学図書館河村文庫</t>
  </si>
  <si>
    <t>https://www.shiga-med.ac.jp/library/kawamura/content/K0074/K0074v01s0002.html</t>
    <phoneticPr fontId="1"/>
  </si>
  <si>
    <t>https://da.library.ryukoku.ac.jp/page/160152</t>
    <phoneticPr fontId="1"/>
  </si>
  <si>
    <t>龍谷大学</t>
    <rPh sb="0" eb="2">
      <t>リュウコク</t>
    </rPh>
    <rPh sb="2" eb="4">
      <t>ダイガク</t>
    </rPh>
    <phoneticPr fontId="1"/>
  </si>
  <si>
    <t>https://rmda.kulib.kyoto-u.ac.jp/item/rb00000250</t>
    <phoneticPr fontId="1"/>
  </si>
  <si>
    <t>富士川</t>
    <rPh sb="0" eb="3">
      <t>フジカワ</t>
    </rPh>
    <phoneticPr fontId="1"/>
  </si>
  <si>
    <t>https://rmda.kulib.kyoto-u.ac.jp/item/rb00002950?page=4</t>
    <phoneticPr fontId="1"/>
  </si>
  <si>
    <t>富士川文庫</t>
    <rPh sb="0" eb="5">
      <t>フジカワブンコ</t>
    </rPh>
    <phoneticPr fontId="1"/>
  </si>
  <si>
    <t>https://kokusho.nijl.ac.jp/biblio/100242561/8</t>
    <phoneticPr fontId="1"/>
  </si>
  <si>
    <t>国書</t>
    <rPh sb="0" eb="2">
      <t>コクショ</t>
    </rPh>
    <phoneticPr fontId="1"/>
  </si>
  <si>
    <t>https://kokusho.nijl.ac.jp/biblio/100268817/5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</si>
</sst>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11"/>
      <color theme="1"/>
      <name val="游ゴシック"/>
      <family val="3"/>
      <charset val="136"/>
      <scheme val="minor"/>
    </font>
    <font>
      <sz val="11"/>
      <color theme="1"/>
      <name val="游ゴシック"/>
      <family val="3"/>
      <charset val="129"/>
      <scheme val="minor"/>
    </font>
    <font>
      <sz val="11"/>
      <color theme="1"/>
      <name val="游ゴシック"/>
      <family val="3"/>
      <charset val="134"/>
      <scheme val="minor"/>
    </font>
    <font>
      <u/>
      <sz val="11"/>
      <color theme="10"/>
      <name val="游ゴシック"/>
      <family val="2"/>
      <charset val="128"/>
      <scheme val="minor"/>
    </font>
    <font>
      <b/>
      <sz val="11"/>
      <color theme="1"/>
      <name val="游ゴシック"/>
      <family val="3"/>
      <charset val="128"/>
      <scheme val="minor"/>
    </font>
  </fonts>
  <fills count="7">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7" tint="0.79998168889431442"/>
        <bgColor indexed="64"/>
      </patternFill>
    </fill>
    <fill>
      <patternFill patternType="solid">
        <fgColor theme="4" tint="0.79998168889431442"/>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17">
    <xf numFmtId="0" fontId="0" fillId="0" borderId="0" xfId="0">
      <alignment vertical="center"/>
    </xf>
    <xf numFmtId="0" fontId="5" fillId="0" borderId="0" xfId="1">
      <alignment vertical="center"/>
    </xf>
    <xf numFmtId="49" fontId="0" fillId="0" borderId="0" xfId="0" applyNumberFormat="1">
      <alignment vertical="center"/>
    </xf>
    <xf numFmtId="0" fontId="0" fillId="3" borderId="1" xfId="0" applyFill="1" applyBorder="1">
      <alignment vertical="center"/>
    </xf>
    <xf numFmtId="0" fontId="0" fillId="0" borderId="1" xfId="0" applyBorder="1">
      <alignment vertical="center"/>
    </xf>
    <xf numFmtId="0" fontId="6" fillId="2" borderId="1" xfId="0" applyFont="1" applyFill="1" applyBorder="1">
      <alignment vertical="center"/>
    </xf>
    <xf numFmtId="0" fontId="5" fillId="0" borderId="1" xfId="1" applyBorder="1">
      <alignment vertical="center"/>
    </xf>
    <xf numFmtId="0" fontId="0" fillId="4" borderId="1" xfId="0" applyFill="1" applyBorder="1">
      <alignment vertical="center"/>
    </xf>
    <xf numFmtId="0" fontId="4" fillId="0" borderId="1" xfId="0" applyFont="1" applyBorder="1">
      <alignment vertical="center"/>
    </xf>
    <xf numFmtId="0" fontId="0" fillId="5" borderId="1" xfId="0" applyFill="1" applyBorder="1">
      <alignment vertical="center"/>
    </xf>
    <xf numFmtId="0" fontId="0" fillId="2" borderId="1" xfId="0" applyFill="1" applyBorder="1">
      <alignment vertical="center"/>
    </xf>
    <xf numFmtId="0" fontId="0" fillId="0" borderId="2" xfId="0" applyBorder="1">
      <alignment vertical="center"/>
    </xf>
    <xf numFmtId="0" fontId="0" fillId="6" borderId="1" xfId="0" applyFill="1" applyBorder="1">
      <alignment vertical="center"/>
    </xf>
    <xf numFmtId="0" fontId="5" fillId="2" borderId="1" xfId="1" applyFill="1" applyBorder="1">
      <alignment vertical="center"/>
    </xf>
    <xf numFmtId="0" fontId="0" fillId="2" borderId="0" xfId="0" applyFill="1">
      <alignment vertical="center"/>
    </xf>
    <xf numFmtId="0" fontId="5" fillId="2" borderId="0" xfId="1" applyFill="1">
      <alignment vertical="center"/>
    </xf>
    <xf numFmtId="0" fontId="0" fillId="0" borderId="2" xfId="0" applyFill="1" applyBorder="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mda.kulib.kyoto-u.ac.jp/item/rb00000250" TargetMode="External"/><Relationship Id="rId3" Type="http://schemas.openxmlformats.org/officeDocument/2006/relationships/hyperlink" Target="https://rmda.kulib.kyoto-u.ac.jp/item/rb00013399" TargetMode="External"/><Relationship Id="rId7" Type="http://schemas.openxmlformats.org/officeDocument/2006/relationships/hyperlink" Target="https://rmda.kulib.kyoto-u.ac.jp/item/rb00000250" TargetMode="External"/><Relationship Id="rId12" Type="http://schemas.openxmlformats.org/officeDocument/2006/relationships/printerSettings" Target="../printerSettings/printerSettings1.bin"/><Relationship Id="rId2" Type="http://schemas.openxmlformats.org/officeDocument/2006/relationships/hyperlink" Target="https://www.digital.archives.go.jp/img/4433534/86" TargetMode="External"/><Relationship Id="rId1" Type="http://schemas.openxmlformats.org/officeDocument/2006/relationships/hyperlink" Target="https://www.digital.archives.go.jp/img/4433534/86" TargetMode="External"/><Relationship Id="rId6" Type="http://schemas.openxmlformats.org/officeDocument/2006/relationships/hyperlink" Target="https://da.library.ryukoku.ac.jp/page/160152" TargetMode="External"/><Relationship Id="rId11" Type="http://schemas.openxmlformats.org/officeDocument/2006/relationships/hyperlink" Target="https://kokusho.nijl.ac.jp/biblio/100268817/5" TargetMode="External"/><Relationship Id="rId5" Type="http://schemas.openxmlformats.org/officeDocument/2006/relationships/hyperlink" Target="https://www.shiga-med.ac.jp/library/kawamura/content/K0074/K0074v01s0002.html" TargetMode="External"/><Relationship Id="rId10" Type="http://schemas.openxmlformats.org/officeDocument/2006/relationships/hyperlink" Target="https://kokusho.nijl.ac.jp/biblio/100242561/8" TargetMode="External"/><Relationship Id="rId4" Type="http://schemas.openxmlformats.org/officeDocument/2006/relationships/hyperlink" Target="https://dl.ndl.go.jp/info:ndljp/pid/2535945" TargetMode="External"/><Relationship Id="rId9" Type="http://schemas.openxmlformats.org/officeDocument/2006/relationships/hyperlink" Target="https://rmda.kulib.kyoto-u.ac.jp/item/rb00002950?page=4"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daikei.blogspot.com/2015/1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A38DD-4289-4F79-B673-29CB237A2B95}">
  <dimension ref="A1:F1286"/>
  <sheetViews>
    <sheetView tabSelected="1" zoomScale="175" zoomScaleNormal="175" workbookViewId="0">
      <pane ySplit="2" topLeftCell="A3" activePane="bottomLeft" state="frozen"/>
      <selection pane="bottomLeft" activeCell="A3" sqref="A3"/>
    </sheetView>
  </sheetViews>
  <sheetFormatPr defaultRowHeight="18.75" x14ac:dyDescent="0.4"/>
  <cols>
    <col min="3" max="3" width="49.625" customWidth="1"/>
    <col min="4" max="4" width="51.375" customWidth="1"/>
  </cols>
  <sheetData>
    <row r="1" spans="1:4" x14ac:dyDescent="0.4">
      <c r="A1" s="3" t="s">
        <v>1485</v>
      </c>
      <c r="B1" s="3" t="s">
        <v>1486</v>
      </c>
      <c r="C1" s="3" t="s">
        <v>1487</v>
      </c>
      <c r="D1" s="3" t="s">
        <v>1488</v>
      </c>
    </row>
    <row r="2" spans="1:4" x14ac:dyDescent="0.4">
      <c r="A2" s="4"/>
      <c r="B2" s="4"/>
      <c r="C2" s="5" t="s">
        <v>0</v>
      </c>
      <c r="D2" s="6" t="str">
        <f>HYPERLINK("https://daikei.blogspot.com")</f>
        <v>https://daikei.blogspot.com</v>
      </c>
    </row>
    <row r="3" spans="1:4" x14ac:dyDescent="0.4">
      <c r="A3" s="4"/>
      <c r="B3" s="4"/>
      <c r="C3" s="4"/>
      <c r="D3" s="4" t="s">
        <v>1534</v>
      </c>
    </row>
    <row r="4" spans="1:4" x14ac:dyDescent="0.4">
      <c r="A4" s="4" t="s">
        <v>1502</v>
      </c>
      <c r="B4" s="4" t="s">
        <v>1490</v>
      </c>
      <c r="C4" s="7"/>
      <c r="D4" s="6" t="str">
        <f>HYPERLINK("https://daikei.blogspot.com/2024/07/")</f>
        <v>https://daikei.blogspot.com/2024/07/</v>
      </c>
    </row>
    <row r="5" spans="1:4" x14ac:dyDescent="0.4">
      <c r="A5" s="4" t="s">
        <v>1502</v>
      </c>
      <c r="B5" s="4" t="s">
        <v>1490</v>
      </c>
      <c r="C5" s="4" t="s">
        <v>1</v>
      </c>
      <c r="D5" s="4" t="str">
        <f>HYPERLINK("https://daikei.blogspot.com/2024/07/")</f>
        <v>https://daikei.blogspot.com/2024/07/</v>
      </c>
    </row>
    <row r="6" spans="1:4" x14ac:dyDescent="0.4">
      <c r="A6" s="4" t="s">
        <v>1502</v>
      </c>
      <c r="B6" s="4" t="s">
        <v>1490</v>
      </c>
      <c r="C6" s="4" t="s">
        <v>2</v>
      </c>
      <c r="D6" s="4" t="str">
        <f>HYPERLINK("https://daikei.blogspot.com/2024/07/")</f>
        <v>https://daikei.blogspot.com/2024/07/</v>
      </c>
    </row>
    <row r="7" spans="1:4" x14ac:dyDescent="0.4">
      <c r="A7" s="4" t="s">
        <v>1502</v>
      </c>
      <c r="B7" s="4" t="s">
        <v>1490</v>
      </c>
      <c r="C7" s="4" t="s">
        <v>3</v>
      </c>
      <c r="D7" s="4" t="str">
        <f>HYPERLINK("https://daikei.blogspot.com/2024/07/")</f>
        <v>https://daikei.blogspot.com/2024/07/</v>
      </c>
    </row>
    <row r="8" spans="1:4" x14ac:dyDescent="0.4">
      <c r="A8" s="4" t="s">
        <v>1502</v>
      </c>
      <c r="B8" s="4" t="s">
        <v>1490</v>
      </c>
      <c r="C8" s="4" t="s">
        <v>4</v>
      </c>
      <c r="D8" s="4" t="str">
        <f>HYPERLINK("https://daikei.blogspot.com/2024/07/")</f>
        <v>https://daikei.blogspot.com/2024/07/</v>
      </c>
    </row>
    <row r="9" spans="1:4" x14ac:dyDescent="0.4">
      <c r="A9" s="4" t="s">
        <v>1502</v>
      </c>
      <c r="B9" s="4" t="s">
        <v>1490</v>
      </c>
      <c r="C9" s="4" t="s">
        <v>5</v>
      </c>
      <c r="D9" s="4" t="str">
        <f>HYPERLINK("https://daikei.blogspot.com/2024/07/")</f>
        <v>https://daikei.blogspot.com/2024/07/</v>
      </c>
    </row>
    <row r="10" spans="1:4" x14ac:dyDescent="0.4">
      <c r="A10" s="4" t="s">
        <v>1502</v>
      </c>
      <c r="B10" s="4" t="s">
        <v>1490</v>
      </c>
      <c r="C10" s="4" t="s">
        <v>6</v>
      </c>
      <c r="D10" s="4" t="str">
        <f>HYPERLINK("https://daikei.blogspot.com/2024/07/")</f>
        <v>https://daikei.blogspot.com/2024/07/</v>
      </c>
    </row>
    <row r="11" spans="1:4" x14ac:dyDescent="0.4">
      <c r="A11" s="4" t="s">
        <v>1502</v>
      </c>
      <c r="B11" s="4" t="s">
        <v>1490</v>
      </c>
      <c r="C11" s="4" t="s">
        <v>7</v>
      </c>
      <c r="D11" s="4" t="str">
        <f>HYPERLINK("https://daikei.blogspot.com/2024/07/")</f>
        <v>https://daikei.blogspot.com/2024/07/</v>
      </c>
    </row>
    <row r="12" spans="1:4" x14ac:dyDescent="0.4">
      <c r="A12" s="4" t="s">
        <v>1502</v>
      </c>
      <c r="B12" s="4" t="s">
        <v>1491</v>
      </c>
      <c r="C12" s="7"/>
      <c r="D12" s="6" t="str">
        <f>HYPERLINK("https://daikei.blogspot.com/2024/06")</f>
        <v>https://daikei.blogspot.com/2024/06</v>
      </c>
    </row>
    <row r="13" spans="1:4" x14ac:dyDescent="0.4">
      <c r="A13" s="4" t="s">
        <v>1502</v>
      </c>
      <c r="B13" s="4" t="s">
        <v>1491</v>
      </c>
      <c r="C13" s="4" t="s">
        <v>8</v>
      </c>
      <c r="D13" s="4" t="str">
        <f>HYPERLINK("https://daikei.blogspot.com/2024/06")</f>
        <v>https://daikei.blogspot.com/2024/06</v>
      </c>
    </row>
    <row r="14" spans="1:4" x14ac:dyDescent="0.4">
      <c r="A14" s="4" t="s">
        <v>1502</v>
      </c>
      <c r="B14" s="4" t="s">
        <v>1491</v>
      </c>
      <c r="C14" s="4" t="s">
        <v>9</v>
      </c>
      <c r="D14" s="4" t="str">
        <f>HYPERLINK("https://daikei.blogspot.com/2024/06")</f>
        <v>https://daikei.blogspot.com/2024/06</v>
      </c>
    </row>
    <row r="15" spans="1:4" x14ac:dyDescent="0.4">
      <c r="A15" s="4" t="s">
        <v>1502</v>
      </c>
      <c r="B15" s="4" t="s">
        <v>1491</v>
      </c>
      <c r="C15" s="4" t="s">
        <v>10</v>
      </c>
      <c r="D15" s="4" t="str">
        <f>HYPERLINK("https://daikei.blogspot.com/2024/06")</f>
        <v>https://daikei.blogspot.com/2024/06</v>
      </c>
    </row>
    <row r="16" spans="1:4" x14ac:dyDescent="0.4">
      <c r="A16" s="4" t="s">
        <v>1502</v>
      </c>
      <c r="B16" s="4" t="s">
        <v>1491</v>
      </c>
      <c r="C16" s="4" t="s">
        <v>11</v>
      </c>
      <c r="D16" s="4" t="str">
        <f>HYPERLINK("https://daikei.blogspot.com/2024/06")</f>
        <v>https://daikei.blogspot.com/2024/06</v>
      </c>
    </row>
    <row r="17" spans="1:6" x14ac:dyDescent="0.4">
      <c r="A17" s="4" t="s">
        <v>1502</v>
      </c>
      <c r="B17" s="4" t="s">
        <v>1491</v>
      </c>
      <c r="C17" s="4" t="s">
        <v>12</v>
      </c>
      <c r="D17" s="4" t="str">
        <f>HYPERLINK("https://daikei.blogspot.com/2024/06")</f>
        <v>https://daikei.blogspot.com/2024/06</v>
      </c>
    </row>
    <row r="18" spans="1:6" x14ac:dyDescent="0.4">
      <c r="A18" s="4" t="s">
        <v>1502</v>
      </c>
      <c r="B18" s="4" t="s">
        <v>1491</v>
      </c>
      <c r="C18" s="4" t="s">
        <v>13</v>
      </c>
      <c r="D18" s="4" t="str">
        <f>HYPERLINK("https://daikei.blogspot.com/2024/06")</f>
        <v>https://daikei.blogspot.com/2024/06</v>
      </c>
    </row>
    <row r="19" spans="1:6" x14ac:dyDescent="0.4">
      <c r="A19" s="4" t="s">
        <v>1502</v>
      </c>
      <c r="B19" s="4" t="s">
        <v>1491</v>
      </c>
      <c r="C19" s="4" t="s">
        <v>14</v>
      </c>
      <c r="D19" s="4" t="str">
        <f>HYPERLINK("https://daikei.blogspot.com/2024/06")</f>
        <v>https://daikei.blogspot.com/2024/06</v>
      </c>
    </row>
    <row r="20" spans="1:6" x14ac:dyDescent="0.4">
      <c r="A20" s="4" t="s">
        <v>1502</v>
      </c>
      <c r="B20" s="4" t="s">
        <v>1491</v>
      </c>
      <c r="C20" s="4" t="s">
        <v>15</v>
      </c>
      <c r="D20" s="4" t="str">
        <f>HYPERLINK("https://daikei.blogspot.com/2024/06")</f>
        <v>https://daikei.blogspot.com/2024/06</v>
      </c>
    </row>
    <row r="21" spans="1:6" x14ac:dyDescent="0.4">
      <c r="A21" s="4" t="s">
        <v>1502</v>
      </c>
      <c r="B21" s="4" t="s">
        <v>1491</v>
      </c>
      <c r="C21" s="4" t="s">
        <v>16</v>
      </c>
      <c r="D21" s="4" t="str">
        <f>HYPERLINK("https://daikei.blogspot.com/2024/06")</f>
        <v>https://daikei.blogspot.com/2024/06</v>
      </c>
    </row>
    <row r="22" spans="1:6" x14ac:dyDescent="0.4">
      <c r="A22" s="4" t="s">
        <v>1502</v>
      </c>
      <c r="B22" s="4" t="s">
        <v>1491</v>
      </c>
      <c r="C22" s="4" t="s">
        <v>17</v>
      </c>
      <c r="D22" s="4" t="str">
        <f>HYPERLINK("https://daikei.blogspot.com/2024/06")</f>
        <v>https://daikei.blogspot.com/2024/06</v>
      </c>
    </row>
    <row r="23" spans="1:6" x14ac:dyDescent="0.4">
      <c r="A23" s="4" t="s">
        <v>1502</v>
      </c>
      <c r="B23" s="4" t="s">
        <v>1491</v>
      </c>
      <c r="C23" s="4" t="s">
        <v>18</v>
      </c>
      <c r="D23" s="13" t="str">
        <f>HYPERLINK("https://daikei.blogspot.com/2024/06/blog-post.html")</f>
        <v>https://daikei.blogspot.com/2024/06/blog-post.html</v>
      </c>
      <c r="E23" t="s">
        <v>1535</v>
      </c>
      <c r="F23" s="1" t="s">
        <v>1536</v>
      </c>
    </row>
    <row r="24" spans="1:6" x14ac:dyDescent="0.4">
      <c r="A24" s="4" t="s">
        <v>1502</v>
      </c>
      <c r="B24" s="4" t="s">
        <v>1492</v>
      </c>
      <c r="C24" s="7"/>
      <c r="D24" s="4" t="str">
        <f>HYPERLINK("https://daikei.blogspot.com/2024/05")</f>
        <v>https://daikei.blogspot.com/2024/05</v>
      </c>
    </row>
    <row r="25" spans="1:6" x14ac:dyDescent="0.4">
      <c r="A25" s="4" t="s">
        <v>1502</v>
      </c>
      <c r="B25" s="4" t="s">
        <v>1492</v>
      </c>
      <c r="C25" s="4" t="s">
        <v>19</v>
      </c>
      <c r="D25" s="4" t="str">
        <f>HYPERLINK("https://daikei.blogspot.com/2024/05")</f>
        <v>https://daikei.blogspot.com/2024/05</v>
      </c>
    </row>
    <row r="26" spans="1:6" x14ac:dyDescent="0.4">
      <c r="A26" s="4" t="s">
        <v>1502</v>
      </c>
      <c r="B26" s="4" t="s">
        <v>1492</v>
      </c>
      <c r="C26" s="4" t="s">
        <v>20</v>
      </c>
      <c r="D26" s="4" t="str">
        <f>HYPERLINK("https://daikei.blogspot.com/2024/05")</f>
        <v>https://daikei.blogspot.com/2024/05</v>
      </c>
    </row>
    <row r="27" spans="1:6" x14ac:dyDescent="0.4">
      <c r="A27" s="4" t="s">
        <v>1502</v>
      </c>
      <c r="B27" s="4" t="s">
        <v>1492</v>
      </c>
      <c r="C27" s="4" t="s">
        <v>21</v>
      </c>
      <c r="D27" s="4" t="str">
        <f>HYPERLINK("https://daikei.blogspot.com/2024/05")</f>
        <v>https://daikei.blogspot.com/2024/05</v>
      </c>
    </row>
    <row r="28" spans="1:6" x14ac:dyDescent="0.4">
      <c r="A28" s="4" t="s">
        <v>1502</v>
      </c>
      <c r="B28" s="4" t="s">
        <v>1492</v>
      </c>
      <c r="C28" s="4" t="s">
        <v>22</v>
      </c>
      <c r="D28" s="4" t="str">
        <f>HYPERLINK("https://daikei.blogspot.com/2024/05")</f>
        <v>https://daikei.blogspot.com/2024/05</v>
      </c>
    </row>
    <row r="29" spans="1:6" x14ac:dyDescent="0.4">
      <c r="A29" s="4" t="s">
        <v>1502</v>
      </c>
      <c r="B29" s="4" t="s">
        <v>1492</v>
      </c>
      <c r="C29" s="4" t="s">
        <v>23</v>
      </c>
      <c r="D29" s="4" t="str">
        <f>HYPERLINK("https://daikei.blogspot.com/2024/05")</f>
        <v>https://daikei.blogspot.com/2024/05</v>
      </c>
    </row>
    <row r="30" spans="1:6" x14ac:dyDescent="0.4">
      <c r="A30" s="4" t="s">
        <v>1502</v>
      </c>
      <c r="B30" s="4" t="s">
        <v>1492</v>
      </c>
      <c r="C30" s="4" t="s">
        <v>24</v>
      </c>
      <c r="D30" s="4" t="str">
        <f>HYPERLINK("https://daikei.blogspot.com/2024/05")</f>
        <v>https://daikei.blogspot.com/2024/05</v>
      </c>
    </row>
    <row r="31" spans="1:6" x14ac:dyDescent="0.4">
      <c r="A31" s="4" t="s">
        <v>1502</v>
      </c>
      <c r="B31" s="4" t="s">
        <v>1492</v>
      </c>
      <c r="C31" s="4" t="s">
        <v>25</v>
      </c>
      <c r="D31" s="4" t="str">
        <f>HYPERLINK("https://daikei.blogspot.com/2024/05")</f>
        <v>https://daikei.blogspot.com/2024/05</v>
      </c>
    </row>
    <row r="32" spans="1:6" x14ac:dyDescent="0.4">
      <c r="A32" s="4" t="s">
        <v>1502</v>
      </c>
      <c r="B32" s="4" t="s">
        <v>1492</v>
      </c>
      <c r="C32" s="4" t="s">
        <v>26</v>
      </c>
      <c r="D32" s="4" t="str">
        <f>HYPERLINK("https://daikei.blogspot.com/2024/05")</f>
        <v>https://daikei.blogspot.com/2024/05</v>
      </c>
    </row>
    <row r="33" spans="1:4" x14ac:dyDescent="0.4">
      <c r="A33" s="4" t="s">
        <v>1502</v>
      </c>
      <c r="B33" s="4" t="s">
        <v>1492</v>
      </c>
      <c r="C33" s="4" t="s">
        <v>27</v>
      </c>
      <c r="D33" s="4" t="str">
        <f>HYPERLINK("https://daikei.blogspot.com/2024/05")</f>
        <v>https://daikei.blogspot.com/2024/05</v>
      </c>
    </row>
    <row r="34" spans="1:4" x14ac:dyDescent="0.4">
      <c r="A34" s="4" t="s">
        <v>1502</v>
      </c>
      <c r="B34" s="4" t="s">
        <v>1492</v>
      </c>
      <c r="C34" s="4" t="s">
        <v>28</v>
      </c>
      <c r="D34" s="4" t="str">
        <f>HYPERLINK("https://daikei.blogspot.com/2024/05")</f>
        <v>https://daikei.blogspot.com/2024/05</v>
      </c>
    </row>
    <row r="35" spans="1:4" x14ac:dyDescent="0.4">
      <c r="A35" s="4" t="s">
        <v>1502</v>
      </c>
      <c r="B35" s="4" t="s">
        <v>1492</v>
      </c>
      <c r="C35" s="4" t="s">
        <v>29</v>
      </c>
      <c r="D35" s="4" t="str">
        <f>HYPERLINK("https://daikei.blogspot.com/2024/05")</f>
        <v>https://daikei.blogspot.com/2024/05</v>
      </c>
    </row>
    <row r="36" spans="1:4" x14ac:dyDescent="0.4">
      <c r="A36" s="4" t="s">
        <v>1502</v>
      </c>
      <c r="B36" s="4" t="s">
        <v>1492</v>
      </c>
      <c r="C36" s="4" t="s">
        <v>30</v>
      </c>
      <c r="D36" s="4" t="str">
        <f>HYPERLINK("https://daikei.blogspot.com/2024/05")</f>
        <v>https://daikei.blogspot.com/2024/05</v>
      </c>
    </row>
    <row r="37" spans="1:4" x14ac:dyDescent="0.4">
      <c r="A37" s="4" t="s">
        <v>1502</v>
      </c>
      <c r="B37" s="4" t="s">
        <v>1492</v>
      </c>
      <c r="C37" s="4" t="s">
        <v>31</v>
      </c>
      <c r="D37" s="4" t="str">
        <f>HYPERLINK("https://daikei.blogspot.com/2024/05")</f>
        <v>https://daikei.blogspot.com/2024/05</v>
      </c>
    </row>
    <row r="38" spans="1:4" x14ac:dyDescent="0.4">
      <c r="A38" s="4" t="s">
        <v>1502</v>
      </c>
      <c r="B38" s="4" t="s">
        <v>1493</v>
      </c>
      <c r="C38" s="7"/>
      <c r="D38" s="4" t="str">
        <f>HYPERLINK("https://daikei.blogspot.com/2024/04")</f>
        <v>https://daikei.blogspot.com/2024/04</v>
      </c>
    </row>
    <row r="39" spans="1:4" x14ac:dyDescent="0.4">
      <c r="A39" s="4" t="s">
        <v>1502</v>
      </c>
      <c r="B39" s="4" t="s">
        <v>1493</v>
      </c>
      <c r="C39" s="4" t="s">
        <v>32</v>
      </c>
      <c r="D39" s="4" t="str">
        <f>HYPERLINK("https://daikei.blogspot.com/2024/04")</f>
        <v>https://daikei.blogspot.com/2024/04</v>
      </c>
    </row>
    <row r="40" spans="1:4" x14ac:dyDescent="0.4">
      <c r="A40" s="4" t="s">
        <v>1502</v>
      </c>
      <c r="B40" s="4" t="s">
        <v>1493</v>
      </c>
      <c r="C40" s="4" t="s">
        <v>33</v>
      </c>
      <c r="D40" s="4" t="str">
        <f>HYPERLINK("https://daikei.blogspot.com/2024/04")</f>
        <v>https://daikei.blogspot.com/2024/04</v>
      </c>
    </row>
    <row r="41" spans="1:4" x14ac:dyDescent="0.4">
      <c r="A41" s="4" t="s">
        <v>1502</v>
      </c>
      <c r="B41" s="4" t="s">
        <v>1493</v>
      </c>
      <c r="C41" s="4" t="s">
        <v>34</v>
      </c>
      <c r="D41" s="4" t="str">
        <f>HYPERLINK("https://daikei.blogspot.com/2024/04")</f>
        <v>https://daikei.blogspot.com/2024/04</v>
      </c>
    </row>
    <row r="42" spans="1:4" x14ac:dyDescent="0.4">
      <c r="A42" s="4" t="s">
        <v>1502</v>
      </c>
      <c r="B42" s="4" t="s">
        <v>1493</v>
      </c>
      <c r="C42" s="4" t="s">
        <v>35</v>
      </c>
      <c r="D42" s="4" t="str">
        <f>HYPERLINK("https://daikei.blogspot.com/2024/04")</f>
        <v>https://daikei.blogspot.com/2024/04</v>
      </c>
    </row>
    <row r="43" spans="1:4" x14ac:dyDescent="0.4">
      <c r="A43" s="4" t="s">
        <v>1502</v>
      </c>
      <c r="B43" s="4" t="s">
        <v>1493</v>
      </c>
      <c r="C43" s="4" t="s">
        <v>36</v>
      </c>
      <c r="D43" s="4" t="str">
        <f>HYPERLINK("https://daikei.blogspot.com/2024/04")</f>
        <v>https://daikei.blogspot.com/2024/04</v>
      </c>
    </row>
    <row r="44" spans="1:4" x14ac:dyDescent="0.4">
      <c r="A44" s="4" t="s">
        <v>1502</v>
      </c>
      <c r="B44" s="4" t="s">
        <v>1493</v>
      </c>
      <c r="C44" s="4" t="s">
        <v>37</v>
      </c>
      <c r="D44" s="4" t="str">
        <f>HYPERLINK("https://daikei.blogspot.com/2024/04")</f>
        <v>https://daikei.blogspot.com/2024/04</v>
      </c>
    </row>
    <row r="45" spans="1:4" x14ac:dyDescent="0.4">
      <c r="A45" s="4" t="s">
        <v>1502</v>
      </c>
      <c r="B45" s="4" t="s">
        <v>1493</v>
      </c>
      <c r="C45" s="4" t="s">
        <v>38</v>
      </c>
      <c r="D45" s="4" t="str">
        <f>HYPERLINK("https://daikei.blogspot.com/2024/04")</f>
        <v>https://daikei.blogspot.com/2024/04</v>
      </c>
    </row>
    <row r="46" spans="1:4" x14ac:dyDescent="0.4">
      <c r="A46" s="4" t="s">
        <v>1502</v>
      </c>
      <c r="B46" s="4" t="s">
        <v>1493</v>
      </c>
      <c r="C46" s="4" t="s">
        <v>39</v>
      </c>
      <c r="D46" s="4" t="str">
        <f>HYPERLINK("https://daikei.blogspot.com/2024/04")</f>
        <v>https://daikei.blogspot.com/2024/04</v>
      </c>
    </row>
    <row r="47" spans="1:4" x14ac:dyDescent="0.4">
      <c r="A47" s="4" t="s">
        <v>1502</v>
      </c>
      <c r="B47" s="4" t="s">
        <v>1493</v>
      </c>
      <c r="C47" s="4" t="s">
        <v>40</v>
      </c>
      <c r="D47" s="4" t="str">
        <f>HYPERLINK("https://daikei.blogspot.com/2024/04")</f>
        <v>https://daikei.blogspot.com/2024/04</v>
      </c>
    </row>
    <row r="48" spans="1:4" x14ac:dyDescent="0.4">
      <c r="A48" s="4" t="s">
        <v>1502</v>
      </c>
      <c r="B48" s="4" t="s">
        <v>1493</v>
      </c>
      <c r="C48" s="4" t="s">
        <v>41</v>
      </c>
      <c r="D48" s="4" t="str">
        <f>HYPERLINK("https://daikei.blogspot.com/2024/04")</f>
        <v>https://daikei.blogspot.com/2024/04</v>
      </c>
    </row>
    <row r="49" spans="1:4" x14ac:dyDescent="0.4">
      <c r="A49" s="4" t="s">
        <v>1502</v>
      </c>
      <c r="B49" s="4" t="s">
        <v>1493</v>
      </c>
      <c r="C49" s="4" t="s">
        <v>42</v>
      </c>
      <c r="D49" s="4" t="str">
        <f>HYPERLINK("https://daikei.blogspot.com/2024/04")</f>
        <v>https://daikei.blogspot.com/2024/04</v>
      </c>
    </row>
    <row r="50" spans="1:4" x14ac:dyDescent="0.4">
      <c r="A50" s="4" t="s">
        <v>1502</v>
      </c>
      <c r="B50" s="4" t="s">
        <v>1493</v>
      </c>
      <c r="C50" s="4" t="s">
        <v>43</v>
      </c>
      <c r="D50" s="4" t="str">
        <f>HYPERLINK("https://daikei.blogspot.com/2024/04")</f>
        <v>https://daikei.blogspot.com/2024/04</v>
      </c>
    </row>
    <row r="51" spans="1:4" x14ac:dyDescent="0.4">
      <c r="A51" s="4" t="s">
        <v>1502</v>
      </c>
      <c r="B51" s="4" t="s">
        <v>1493</v>
      </c>
      <c r="C51" s="4" t="s">
        <v>44</v>
      </c>
      <c r="D51" s="4" t="str">
        <f>HYPERLINK("https://daikei.blogspot.com/2024/04")</f>
        <v>https://daikei.blogspot.com/2024/04</v>
      </c>
    </row>
    <row r="52" spans="1:4" x14ac:dyDescent="0.4">
      <c r="A52" s="4" t="s">
        <v>1502</v>
      </c>
      <c r="B52" s="4" t="s">
        <v>1493</v>
      </c>
      <c r="C52" s="4" t="s">
        <v>45</v>
      </c>
      <c r="D52" s="4" t="str">
        <f>HYPERLINK("https://daikei.blogspot.com/2024/04")</f>
        <v>https://daikei.blogspot.com/2024/04</v>
      </c>
    </row>
    <row r="53" spans="1:4" x14ac:dyDescent="0.4">
      <c r="A53" s="4" t="s">
        <v>1502</v>
      </c>
      <c r="B53" s="4" t="s">
        <v>1493</v>
      </c>
      <c r="C53" s="4" t="s">
        <v>46</v>
      </c>
      <c r="D53" s="4" t="str">
        <f>HYPERLINK("https://daikei.blogspot.com/2024/04")</f>
        <v>https://daikei.blogspot.com/2024/04</v>
      </c>
    </row>
    <row r="54" spans="1:4" x14ac:dyDescent="0.4">
      <c r="A54" s="4" t="s">
        <v>1502</v>
      </c>
      <c r="B54" s="4" t="s">
        <v>1493</v>
      </c>
      <c r="C54" s="4" t="s">
        <v>47</v>
      </c>
      <c r="D54" s="4" t="str">
        <f>HYPERLINK("https://daikei.blogspot.com/2024/04")</f>
        <v>https://daikei.blogspot.com/2024/04</v>
      </c>
    </row>
    <row r="55" spans="1:4" x14ac:dyDescent="0.4">
      <c r="A55" s="4" t="s">
        <v>1502</v>
      </c>
      <c r="B55" s="4" t="s">
        <v>1493</v>
      </c>
      <c r="C55" s="4" t="s">
        <v>48</v>
      </c>
      <c r="D55" s="4" t="str">
        <f>HYPERLINK("https://daikei.blogspot.com/2024/04")</f>
        <v>https://daikei.blogspot.com/2024/04</v>
      </c>
    </row>
    <row r="56" spans="1:4" x14ac:dyDescent="0.4">
      <c r="A56" s="4" t="s">
        <v>1502</v>
      </c>
      <c r="B56" s="4" t="s">
        <v>1493</v>
      </c>
      <c r="C56" s="4" t="s">
        <v>49</v>
      </c>
      <c r="D56" s="4" t="str">
        <f>HYPERLINK("https://daikei.blogspot.com/2024/04")</f>
        <v>https://daikei.blogspot.com/2024/04</v>
      </c>
    </row>
    <row r="57" spans="1:4" x14ac:dyDescent="0.4">
      <c r="A57" s="4" t="s">
        <v>1502</v>
      </c>
      <c r="B57" s="4" t="s">
        <v>1493</v>
      </c>
      <c r="C57" s="4" t="s">
        <v>50</v>
      </c>
      <c r="D57" s="4" t="str">
        <f>HYPERLINK("https://daikei.blogspot.com/2024/04")</f>
        <v>https://daikei.blogspot.com/2024/04</v>
      </c>
    </row>
    <row r="58" spans="1:4" x14ac:dyDescent="0.4">
      <c r="A58" s="4" t="s">
        <v>1502</v>
      </c>
      <c r="B58" s="4" t="s">
        <v>1493</v>
      </c>
      <c r="C58" s="4" t="s">
        <v>51</v>
      </c>
      <c r="D58" s="4" t="str">
        <f>HYPERLINK("https://daikei.blogspot.com/2024/04")</f>
        <v>https://daikei.blogspot.com/2024/04</v>
      </c>
    </row>
    <row r="59" spans="1:4" x14ac:dyDescent="0.4">
      <c r="A59" s="4" t="s">
        <v>1502</v>
      </c>
      <c r="B59" s="4" t="s">
        <v>1493</v>
      </c>
      <c r="C59" s="4" t="s">
        <v>52</v>
      </c>
      <c r="D59" s="4" t="str">
        <f>HYPERLINK("https://daikei.blogspot.com/2024/04")</f>
        <v>https://daikei.blogspot.com/2024/04</v>
      </c>
    </row>
    <row r="60" spans="1:4" x14ac:dyDescent="0.4">
      <c r="A60" s="4" t="s">
        <v>1502</v>
      </c>
      <c r="B60" s="4" t="s">
        <v>1493</v>
      </c>
      <c r="C60" s="4" t="s">
        <v>53</v>
      </c>
      <c r="D60" s="4" t="str">
        <f>HYPERLINK("https://daikei.blogspot.com/2024/04")</f>
        <v>https://daikei.blogspot.com/2024/04</v>
      </c>
    </row>
    <row r="61" spans="1:4" x14ac:dyDescent="0.4">
      <c r="A61" s="4" t="s">
        <v>1502</v>
      </c>
      <c r="B61" s="4" t="s">
        <v>1493</v>
      </c>
      <c r="C61" s="4" t="s">
        <v>54</v>
      </c>
      <c r="D61" s="4" t="str">
        <f>HYPERLINK("https://daikei.blogspot.com/2024/04")</f>
        <v>https://daikei.blogspot.com/2024/04</v>
      </c>
    </row>
    <row r="62" spans="1:4" x14ac:dyDescent="0.4">
      <c r="A62" s="4" t="s">
        <v>1502</v>
      </c>
      <c r="B62" s="4" t="s">
        <v>1493</v>
      </c>
      <c r="C62" s="4" t="s">
        <v>55</v>
      </c>
      <c r="D62" s="4" t="str">
        <f>HYPERLINK("https://daikei.blogspot.com/2024/04")</f>
        <v>https://daikei.blogspot.com/2024/04</v>
      </c>
    </row>
    <row r="63" spans="1:4" x14ac:dyDescent="0.4">
      <c r="A63" s="4" t="s">
        <v>1502</v>
      </c>
      <c r="B63" s="4" t="s">
        <v>1493</v>
      </c>
      <c r="C63" s="4" t="s">
        <v>56</v>
      </c>
      <c r="D63" s="4" t="str">
        <f>HYPERLINK("https://daikei.blogspot.com/2024/04")</f>
        <v>https://daikei.blogspot.com/2024/04</v>
      </c>
    </row>
    <row r="64" spans="1:4" x14ac:dyDescent="0.4">
      <c r="A64" s="4" t="s">
        <v>1502</v>
      </c>
      <c r="B64" s="4" t="s">
        <v>1493</v>
      </c>
      <c r="C64" s="4" t="s">
        <v>57</v>
      </c>
      <c r="D64" s="4" t="str">
        <f>HYPERLINK("https://daikei.blogspot.com/2024/04")</f>
        <v>https://daikei.blogspot.com/2024/04</v>
      </c>
    </row>
    <row r="65" spans="1:4" x14ac:dyDescent="0.4">
      <c r="A65" s="4" t="s">
        <v>1502</v>
      </c>
      <c r="B65" s="4" t="s">
        <v>1494</v>
      </c>
      <c r="C65" s="7"/>
      <c r="D65" s="4" t="str">
        <f>HYPERLINK("https://daikei.blogspot.com/2024/03")</f>
        <v>https://daikei.blogspot.com/2024/03</v>
      </c>
    </row>
    <row r="66" spans="1:4" x14ac:dyDescent="0.4">
      <c r="A66" s="4" t="s">
        <v>1502</v>
      </c>
      <c r="B66" s="4" t="s">
        <v>1494</v>
      </c>
      <c r="C66" s="4" t="s">
        <v>58</v>
      </c>
      <c r="D66" s="4" t="str">
        <f>HYPERLINK("https://daikei.blogspot.com/2024/03")</f>
        <v>https://daikei.blogspot.com/2024/03</v>
      </c>
    </row>
    <row r="67" spans="1:4" x14ac:dyDescent="0.4">
      <c r="A67" s="4" t="s">
        <v>1502</v>
      </c>
      <c r="B67" s="4" t="s">
        <v>1494</v>
      </c>
      <c r="C67" s="4" t="s">
        <v>59</v>
      </c>
      <c r="D67" s="4" t="str">
        <f>HYPERLINK("https://daikei.blogspot.com/2024/03")</f>
        <v>https://daikei.blogspot.com/2024/03</v>
      </c>
    </row>
    <row r="68" spans="1:4" x14ac:dyDescent="0.4">
      <c r="A68" s="4" t="s">
        <v>1502</v>
      </c>
      <c r="B68" s="4" t="s">
        <v>1494</v>
      </c>
      <c r="C68" s="4" t="s">
        <v>60</v>
      </c>
      <c r="D68" s="4" t="str">
        <f>HYPERLINK("https://daikei.blogspot.com/2024/03")</f>
        <v>https://daikei.blogspot.com/2024/03</v>
      </c>
    </row>
    <row r="69" spans="1:4" x14ac:dyDescent="0.4">
      <c r="A69" s="4" t="s">
        <v>1502</v>
      </c>
      <c r="B69" s="4" t="s">
        <v>1494</v>
      </c>
      <c r="C69" s="4" t="s">
        <v>61</v>
      </c>
      <c r="D69" s="4" t="str">
        <f>HYPERLINK("https://daikei.blogspot.com/2024/03")</f>
        <v>https://daikei.blogspot.com/2024/03</v>
      </c>
    </row>
    <row r="70" spans="1:4" x14ac:dyDescent="0.4">
      <c r="A70" s="4" t="s">
        <v>1502</v>
      </c>
      <c r="B70" s="4" t="s">
        <v>1494</v>
      </c>
      <c r="C70" s="4" t="s">
        <v>62</v>
      </c>
      <c r="D70" s="4" t="str">
        <f>HYPERLINK("https://daikei.blogspot.com/2024/03")</f>
        <v>https://daikei.blogspot.com/2024/03</v>
      </c>
    </row>
    <row r="71" spans="1:4" x14ac:dyDescent="0.4">
      <c r="A71" s="4" t="s">
        <v>1502</v>
      </c>
      <c r="B71" s="4" t="s">
        <v>1494</v>
      </c>
      <c r="C71" s="4" t="s">
        <v>63</v>
      </c>
      <c r="D71" s="4" t="str">
        <f>HYPERLINK("https://daikei.blogspot.com/2024/03")</f>
        <v>https://daikei.blogspot.com/2024/03</v>
      </c>
    </row>
    <row r="72" spans="1:4" x14ac:dyDescent="0.4">
      <c r="A72" s="4" t="s">
        <v>1502</v>
      </c>
      <c r="B72" s="4" t="s">
        <v>1494</v>
      </c>
      <c r="C72" s="4" t="s">
        <v>64</v>
      </c>
      <c r="D72" s="4" t="str">
        <f>HYPERLINK("https://daikei.blogspot.com/2024/03")</f>
        <v>https://daikei.blogspot.com/2024/03</v>
      </c>
    </row>
    <row r="73" spans="1:4" x14ac:dyDescent="0.4">
      <c r="A73" s="4" t="s">
        <v>1502</v>
      </c>
      <c r="B73" s="4" t="s">
        <v>1494</v>
      </c>
      <c r="C73" s="4" t="s">
        <v>65</v>
      </c>
      <c r="D73" s="4" t="str">
        <f>HYPERLINK("https://daikei.blogspot.com/2024/03")</f>
        <v>https://daikei.blogspot.com/2024/03</v>
      </c>
    </row>
    <row r="74" spans="1:4" x14ac:dyDescent="0.4">
      <c r="A74" s="4" t="s">
        <v>1502</v>
      </c>
      <c r="B74" s="4" t="s">
        <v>1494</v>
      </c>
      <c r="C74" s="4" t="s">
        <v>66</v>
      </c>
      <c r="D74" s="4" t="str">
        <f>HYPERLINK("https://daikei.blogspot.com/2024/03")</f>
        <v>https://daikei.blogspot.com/2024/03</v>
      </c>
    </row>
    <row r="75" spans="1:4" x14ac:dyDescent="0.4">
      <c r="A75" s="4" t="s">
        <v>1502</v>
      </c>
      <c r="B75" s="4" t="s">
        <v>1494</v>
      </c>
      <c r="C75" s="4" t="s">
        <v>67</v>
      </c>
      <c r="D75" s="4" t="str">
        <f>HYPERLINK("https://daikei.blogspot.com/2024/03")</f>
        <v>https://daikei.blogspot.com/2024/03</v>
      </c>
    </row>
    <row r="76" spans="1:4" x14ac:dyDescent="0.4">
      <c r="A76" s="4" t="s">
        <v>1502</v>
      </c>
      <c r="B76" s="4" t="s">
        <v>1494</v>
      </c>
      <c r="C76" s="4" t="s">
        <v>68</v>
      </c>
      <c r="D76" s="4" t="str">
        <f>HYPERLINK("https://daikei.blogspot.com/2024/03")</f>
        <v>https://daikei.blogspot.com/2024/03</v>
      </c>
    </row>
    <row r="77" spans="1:4" x14ac:dyDescent="0.4">
      <c r="A77" s="4" t="s">
        <v>1502</v>
      </c>
      <c r="B77" s="4" t="s">
        <v>1494</v>
      </c>
      <c r="C77" s="4" t="s">
        <v>69</v>
      </c>
      <c r="D77" s="4" t="str">
        <f>HYPERLINK("https://daikei.blogspot.com/2024/03")</f>
        <v>https://daikei.blogspot.com/2024/03</v>
      </c>
    </row>
    <row r="78" spans="1:4" x14ac:dyDescent="0.4">
      <c r="A78" s="4" t="s">
        <v>1502</v>
      </c>
      <c r="B78" s="4" t="s">
        <v>1494</v>
      </c>
      <c r="C78" s="4" t="s">
        <v>70</v>
      </c>
      <c r="D78" s="4" t="str">
        <f>HYPERLINK("https://daikei.blogspot.com/2024/03")</f>
        <v>https://daikei.blogspot.com/2024/03</v>
      </c>
    </row>
    <row r="79" spans="1:4" x14ac:dyDescent="0.4">
      <c r="A79" s="4" t="s">
        <v>1502</v>
      </c>
      <c r="B79" s="4" t="s">
        <v>1494</v>
      </c>
      <c r="C79" s="4" t="s">
        <v>71</v>
      </c>
      <c r="D79" s="4" t="str">
        <f>HYPERLINK("https://daikei.blogspot.com/2024/03")</f>
        <v>https://daikei.blogspot.com/2024/03</v>
      </c>
    </row>
    <row r="80" spans="1:4" x14ac:dyDescent="0.4">
      <c r="A80" s="4" t="s">
        <v>1502</v>
      </c>
      <c r="B80" s="4" t="s">
        <v>1494</v>
      </c>
      <c r="C80" s="4" t="s">
        <v>72</v>
      </c>
      <c r="D80" s="4" t="str">
        <f>HYPERLINK("https://daikei.blogspot.com/2024/03")</f>
        <v>https://daikei.blogspot.com/2024/03</v>
      </c>
    </row>
    <row r="81" spans="1:4" x14ac:dyDescent="0.4">
      <c r="A81" s="4" t="s">
        <v>1502</v>
      </c>
      <c r="B81" s="4" t="s">
        <v>1494</v>
      </c>
      <c r="C81" s="4" t="s">
        <v>73</v>
      </c>
      <c r="D81" s="4" t="str">
        <f>HYPERLINK("https://daikei.blogspot.com/2024/03")</f>
        <v>https://daikei.blogspot.com/2024/03</v>
      </c>
    </row>
    <row r="82" spans="1:4" x14ac:dyDescent="0.4">
      <c r="A82" s="4" t="s">
        <v>1502</v>
      </c>
      <c r="B82" s="4" t="s">
        <v>1494</v>
      </c>
      <c r="C82" s="4" t="s">
        <v>74</v>
      </c>
      <c r="D82" s="4" t="str">
        <f>HYPERLINK("https://daikei.blogspot.com/2024/03")</f>
        <v>https://daikei.blogspot.com/2024/03</v>
      </c>
    </row>
    <row r="83" spans="1:4" x14ac:dyDescent="0.4">
      <c r="A83" s="4" t="s">
        <v>1502</v>
      </c>
      <c r="B83" s="4" t="s">
        <v>1494</v>
      </c>
      <c r="C83" s="4" t="s">
        <v>75</v>
      </c>
      <c r="D83" s="4" t="str">
        <f>HYPERLINK("https://daikei.blogspot.com/2024/03")</f>
        <v>https://daikei.blogspot.com/2024/03</v>
      </c>
    </row>
    <row r="84" spans="1:4" x14ac:dyDescent="0.4">
      <c r="A84" s="4" t="s">
        <v>1502</v>
      </c>
      <c r="B84" s="4" t="s">
        <v>1494</v>
      </c>
      <c r="C84" s="4" t="s">
        <v>76</v>
      </c>
      <c r="D84" s="4" t="str">
        <f>HYPERLINK("https://daikei.blogspot.com/2024/03")</f>
        <v>https://daikei.blogspot.com/2024/03</v>
      </c>
    </row>
    <row r="85" spans="1:4" x14ac:dyDescent="0.4">
      <c r="A85" s="4" t="s">
        <v>1502</v>
      </c>
      <c r="B85" s="4" t="s">
        <v>1494</v>
      </c>
      <c r="C85" s="4" t="s">
        <v>77</v>
      </c>
      <c r="D85" s="4" t="str">
        <f>HYPERLINK("https://daikei.blogspot.com/2024/03")</f>
        <v>https://daikei.blogspot.com/2024/03</v>
      </c>
    </row>
    <row r="86" spans="1:4" x14ac:dyDescent="0.4">
      <c r="A86" s="4" t="s">
        <v>1502</v>
      </c>
      <c r="B86" s="4" t="s">
        <v>1494</v>
      </c>
      <c r="C86" s="4" t="s">
        <v>78</v>
      </c>
      <c r="D86" s="4" t="str">
        <f>HYPERLINK("https://daikei.blogspot.com/2024/03")</f>
        <v>https://daikei.blogspot.com/2024/03</v>
      </c>
    </row>
    <row r="87" spans="1:4" x14ac:dyDescent="0.4">
      <c r="A87" s="4" t="s">
        <v>1502</v>
      </c>
      <c r="B87" s="4" t="s">
        <v>1494</v>
      </c>
      <c r="C87" s="4" t="s">
        <v>79</v>
      </c>
      <c r="D87" s="4" t="str">
        <f>HYPERLINK("https://daikei.blogspot.com/2024/03")</f>
        <v>https://daikei.blogspot.com/2024/03</v>
      </c>
    </row>
    <row r="88" spans="1:4" x14ac:dyDescent="0.4">
      <c r="A88" s="4" t="s">
        <v>1502</v>
      </c>
      <c r="B88" s="4" t="s">
        <v>1494</v>
      </c>
      <c r="C88" s="4" t="s">
        <v>80</v>
      </c>
      <c r="D88" s="4" t="str">
        <f>HYPERLINK("https://daikei.blogspot.com/2024/03")</f>
        <v>https://daikei.blogspot.com/2024/03</v>
      </c>
    </row>
    <row r="89" spans="1:4" x14ac:dyDescent="0.4">
      <c r="A89" s="4" t="s">
        <v>1502</v>
      </c>
      <c r="B89" s="4" t="s">
        <v>1494</v>
      </c>
      <c r="C89" s="4" t="s">
        <v>81</v>
      </c>
      <c r="D89" s="4" t="str">
        <f>HYPERLINK("https://daikei.blogspot.com/2024/03")</f>
        <v>https://daikei.blogspot.com/2024/03</v>
      </c>
    </row>
    <row r="90" spans="1:4" x14ac:dyDescent="0.4">
      <c r="A90" s="4" t="s">
        <v>1502</v>
      </c>
      <c r="B90" s="4" t="s">
        <v>1494</v>
      </c>
      <c r="C90" s="4" t="s">
        <v>82</v>
      </c>
      <c r="D90" s="4" t="str">
        <f>HYPERLINK("https://daikei.blogspot.com/2024/03")</f>
        <v>https://daikei.blogspot.com/2024/03</v>
      </c>
    </row>
    <row r="91" spans="1:4" x14ac:dyDescent="0.4">
      <c r="A91" s="4" t="s">
        <v>1502</v>
      </c>
      <c r="B91" s="4" t="s">
        <v>1494</v>
      </c>
      <c r="C91" s="4" t="s">
        <v>83</v>
      </c>
      <c r="D91" s="4" t="str">
        <f>HYPERLINK("https://daikei.blogspot.com/2024/03")</f>
        <v>https://daikei.blogspot.com/2024/03</v>
      </c>
    </row>
    <row r="92" spans="1:4" x14ac:dyDescent="0.4">
      <c r="A92" s="4" t="s">
        <v>1502</v>
      </c>
      <c r="B92" s="4" t="s">
        <v>1494</v>
      </c>
      <c r="C92" s="4" t="s">
        <v>84</v>
      </c>
      <c r="D92" s="4" t="str">
        <f>HYPERLINK("https://daikei.blogspot.com/2024/03")</f>
        <v>https://daikei.blogspot.com/2024/03</v>
      </c>
    </row>
    <row r="93" spans="1:4" x14ac:dyDescent="0.4">
      <c r="A93" s="4" t="s">
        <v>1502</v>
      </c>
      <c r="B93" s="4" t="s">
        <v>1494</v>
      </c>
      <c r="C93" s="4" t="s">
        <v>85</v>
      </c>
      <c r="D93" s="4" t="str">
        <f>HYPERLINK("https://daikei.blogspot.com/2024/03")</f>
        <v>https://daikei.blogspot.com/2024/03</v>
      </c>
    </row>
    <row r="94" spans="1:4" x14ac:dyDescent="0.4">
      <c r="A94" s="4" t="s">
        <v>1502</v>
      </c>
      <c r="B94" s="4" t="s">
        <v>1495</v>
      </c>
      <c r="C94" s="7"/>
      <c r="D94" s="4" t="str">
        <f>HYPERLINK("https://daikei.blogspot.com/2024/02")</f>
        <v>https://daikei.blogspot.com/2024/02</v>
      </c>
    </row>
    <row r="95" spans="1:4" x14ac:dyDescent="0.4">
      <c r="A95" s="4" t="s">
        <v>1502</v>
      </c>
      <c r="B95" s="4" t="s">
        <v>1495</v>
      </c>
      <c r="C95" s="4" t="s">
        <v>86</v>
      </c>
      <c r="D95" s="4" t="str">
        <f>HYPERLINK("https://daikei.blogspot.com/2024/02")</f>
        <v>https://daikei.blogspot.com/2024/02</v>
      </c>
    </row>
    <row r="96" spans="1:4" x14ac:dyDescent="0.4">
      <c r="A96" s="4" t="s">
        <v>1502</v>
      </c>
      <c r="B96" s="4" t="s">
        <v>1495</v>
      </c>
      <c r="C96" s="4" t="s">
        <v>87</v>
      </c>
      <c r="D96" s="4" t="str">
        <f>HYPERLINK("https://daikei.blogspot.com/2024/02")</f>
        <v>https://daikei.blogspot.com/2024/02</v>
      </c>
    </row>
    <row r="97" spans="1:4" x14ac:dyDescent="0.4">
      <c r="A97" s="4" t="s">
        <v>1502</v>
      </c>
      <c r="B97" s="4" t="s">
        <v>1495</v>
      </c>
      <c r="C97" s="4" t="s">
        <v>88</v>
      </c>
      <c r="D97" s="4" t="str">
        <f>HYPERLINK("https://daikei.blogspot.com/2024/02")</f>
        <v>https://daikei.blogspot.com/2024/02</v>
      </c>
    </row>
    <row r="98" spans="1:4" x14ac:dyDescent="0.4">
      <c r="A98" s="4" t="s">
        <v>1502</v>
      </c>
      <c r="B98" s="4" t="s">
        <v>1495</v>
      </c>
      <c r="C98" s="4" t="s">
        <v>89</v>
      </c>
      <c r="D98" s="4" t="str">
        <f>HYPERLINK("https://daikei.blogspot.com/2024/02")</f>
        <v>https://daikei.blogspot.com/2024/02</v>
      </c>
    </row>
    <row r="99" spans="1:4" x14ac:dyDescent="0.4">
      <c r="A99" s="4" t="s">
        <v>1502</v>
      </c>
      <c r="B99" s="4" t="s">
        <v>1495</v>
      </c>
      <c r="C99" s="4" t="s">
        <v>90</v>
      </c>
      <c r="D99" s="4" t="str">
        <f>HYPERLINK("https://daikei.blogspot.com/2024/02")</f>
        <v>https://daikei.blogspot.com/2024/02</v>
      </c>
    </row>
    <row r="100" spans="1:4" x14ac:dyDescent="0.4">
      <c r="A100" s="4" t="s">
        <v>1502</v>
      </c>
      <c r="B100" s="4" t="s">
        <v>1495</v>
      </c>
      <c r="C100" s="4" t="s">
        <v>91</v>
      </c>
      <c r="D100" s="4" t="str">
        <f>HYPERLINK("https://daikei.blogspot.com/2024/02")</f>
        <v>https://daikei.blogspot.com/2024/02</v>
      </c>
    </row>
    <row r="101" spans="1:4" x14ac:dyDescent="0.4">
      <c r="A101" s="4" t="s">
        <v>1502</v>
      </c>
      <c r="B101" s="4" t="s">
        <v>1495</v>
      </c>
      <c r="C101" s="4" t="s">
        <v>92</v>
      </c>
      <c r="D101" s="4" t="str">
        <f>HYPERLINK("https://daikei.blogspot.com/2024/02")</f>
        <v>https://daikei.blogspot.com/2024/02</v>
      </c>
    </row>
    <row r="102" spans="1:4" x14ac:dyDescent="0.4">
      <c r="A102" s="4" t="s">
        <v>1502</v>
      </c>
      <c r="B102" s="4" t="s">
        <v>1495</v>
      </c>
      <c r="C102" s="4" t="s">
        <v>93</v>
      </c>
      <c r="D102" s="4" t="str">
        <f>HYPERLINK("https://daikei.blogspot.com/2024/02")</f>
        <v>https://daikei.blogspot.com/2024/02</v>
      </c>
    </row>
    <row r="103" spans="1:4" x14ac:dyDescent="0.4">
      <c r="A103" s="4" t="s">
        <v>1502</v>
      </c>
      <c r="B103" s="4" t="s">
        <v>1495</v>
      </c>
      <c r="C103" s="4" t="s">
        <v>94</v>
      </c>
      <c r="D103" s="4" t="str">
        <f>HYPERLINK("https://daikei.blogspot.com/2024/02")</f>
        <v>https://daikei.blogspot.com/2024/02</v>
      </c>
    </row>
    <row r="104" spans="1:4" x14ac:dyDescent="0.4">
      <c r="A104" s="4" t="s">
        <v>1502</v>
      </c>
      <c r="B104" s="4" t="s">
        <v>1495</v>
      </c>
      <c r="C104" s="4" t="s">
        <v>95</v>
      </c>
      <c r="D104" s="4" t="str">
        <f>HYPERLINK("https://daikei.blogspot.com/2024/02")</f>
        <v>https://daikei.blogspot.com/2024/02</v>
      </c>
    </row>
    <row r="105" spans="1:4" x14ac:dyDescent="0.4">
      <c r="A105" s="4" t="s">
        <v>1502</v>
      </c>
      <c r="B105" s="4" t="s">
        <v>1495</v>
      </c>
      <c r="C105" s="4" t="s">
        <v>96</v>
      </c>
      <c r="D105" s="4" t="str">
        <f>HYPERLINK("https://daikei.blogspot.com/2024/02")</f>
        <v>https://daikei.blogspot.com/2024/02</v>
      </c>
    </row>
    <row r="106" spans="1:4" x14ac:dyDescent="0.4">
      <c r="A106" s="4" t="s">
        <v>1502</v>
      </c>
      <c r="B106" s="4" t="s">
        <v>1495</v>
      </c>
      <c r="C106" s="4" t="s">
        <v>97</v>
      </c>
      <c r="D106" s="4" t="str">
        <f>HYPERLINK("https://daikei.blogspot.com/2024/02")</f>
        <v>https://daikei.blogspot.com/2024/02</v>
      </c>
    </row>
    <row r="107" spans="1:4" x14ac:dyDescent="0.4">
      <c r="A107" s="4" t="s">
        <v>1502</v>
      </c>
      <c r="B107" s="4" t="s">
        <v>1495</v>
      </c>
      <c r="C107" s="4" t="s">
        <v>98</v>
      </c>
      <c r="D107" s="4" t="str">
        <f>HYPERLINK("https://daikei.blogspot.com/2024/02")</f>
        <v>https://daikei.blogspot.com/2024/02</v>
      </c>
    </row>
    <row r="108" spans="1:4" x14ac:dyDescent="0.4">
      <c r="A108" s="4" t="s">
        <v>1502</v>
      </c>
      <c r="B108" s="4" t="s">
        <v>1495</v>
      </c>
      <c r="C108" s="4" t="s">
        <v>99</v>
      </c>
      <c r="D108" s="4" t="str">
        <f>HYPERLINK("https://daikei.blogspot.com/2024/02")</f>
        <v>https://daikei.blogspot.com/2024/02</v>
      </c>
    </row>
    <row r="109" spans="1:4" x14ac:dyDescent="0.4">
      <c r="A109" s="4" t="s">
        <v>1502</v>
      </c>
      <c r="B109" s="4" t="s">
        <v>1495</v>
      </c>
      <c r="C109" s="4" t="s">
        <v>100</v>
      </c>
      <c r="D109" s="4" t="str">
        <f>HYPERLINK("https://daikei.blogspot.com/2024/02")</f>
        <v>https://daikei.blogspot.com/2024/02</v>
      </c>
    </row>
    <row r="110" spans="1:4" x14ac:dyDescent="0.4">
      <c r="A110" s="4" t="s">
        <v>1502</v>
      </c>
      <c r="B110" s="4" t="s">
        <v>1495</v>
      </c>
      <c r="C110" s="4" t="s">
        <v>101</v>
      </c>
      <c r="D110" s="4" t="str">
        <f>HYPERLINK("https://daikei.blogspot.com/2024/02")</f>
        <v>https://daikei.blogspot.com/2024/02</v>
      </c>
    </row>
    <row r="111" spans="1:4" x14ac:dyDescent="0.4">
      <c r="A111" s="4" t="s">
        <v>1502</v>
      </c>
      <c r="B111" s="4" t="s">
        <v>1495</v>
      </c>
      <c r="C111" s="4" t="s">
        <v>102</v>
      </c>
      <c r="D111" s="4" t="str">
        <f>HYPERLINK("https://daikei.blogspot.com/2024/02")</f>
        <v>https://daikei.blogspot.com/2024/02</v>
      </c>
    </row>
    <row r="112" spans="1:4" x14ac:dyDescent="0.4">
      <c r="A112" s="4" t="s">
        <v>1502</v>
      </c>
      <c r="B112" s="4" t="s">
        <v>1495</v>
      </c>
      <c r="C112" s="4" t="s">
        <v>103</v>
      </c>
      <c r="D112" s="4" t="str">
        <f>HYPERLINK("https://daikei.blogspot.com/2024/02")</f>
        <v>https://daikei.blogspot.com/2024/02</v>
      </c>
    </row>
    <row r="113" spans="1:4" x14ac:dyDescent="0.4">
      <c r="A113" s="4" t="s">
        <v>1502</v>
      </c>
      <c r="B113" s="4" t="s">
        <v>1495</v>
      </c>
      <c r="C113" s="4" t="s">
        <v>104</v>
      </c>
      <c r="D113" s="4" t="str">
        <f>HYPERLINK("https://daikei.blogspot.com/2024/02")</f>
        <v>https://daikei.blogspot.com/2024/02</v>
      </c>
    </row>
    <row r="114" spans="1:4" x14ac:dyDescent="0.4">
      <c r="A114" s="4" t="s">
        <v>1502</v>
      </c>
      <c r="B114" s="4" t="s">
        <v>1495</v>
      </c>
      <c r="C114" s="4" t="s">
        <v>105</v>
      </c>
      <c r="D114" s="4" t="str">
        <f>HYPERLINK("https://daikei.blogspot.com/2024/02")</f>
        <v>https://daikei.blogspot.com/2024/02</v>
      </c>
    </row>
    <row r="115" spans="1:4" x14ac:dyDescent="0.4">
      <c r="A115" s="4" t="s">
        <v>1502</v>
      </c>
      <c r="B115" s="4" t="s">
        <v>1495</v>
      </c>
      <c r="C115" s="4" t="s">
        <v>106</v>
      </c>
      <c r="D115" s="4" t="str">
        <f>HYPERLINK("https://daikei.blogspot.com/2024/02")</f>
        <v>https://daikei.blogspot.com/2024/02</v>
      </c>
    </row>
    <row r="116" spans="1:4" x14ac:dyDescent="0.4">
      <c r="A116" s="4" t="s">
        <v>1502</v>
      </c>
      <c r="B116" s="4" t="s">
        <v>1495</v>
      </c>
      <c r="C116" s="4" t="s">
        <v>107</v>
      </c>
      <c r="D116" s="4" t="str">
        <f>HYPERLINK("https://daikei.blogspot.com/2024/02")</f>
        <v>https://daikei.blogspot.com/2024/02</v>
      </c>
    </row>
    <row r="117" spans="1:4" x14ac:dyDescent="0.4">
      <c r="A117" s="4" t="s">
        <v>1502</v>
      </c>
      <c r="B117" s="4" t="s">
        <v>1495</v>
      </c>
      <c r="C117" s="4" t="s">
        <v>108</v>
      </c>
      <c r="D117" s="4" t="str">
        <f>HYPERLINK("https://daikei.blogspot.com/2024/02")</f>
        <v>https://daikei.blogspot.com/2024/02</v>
      </c>
    </row>
    <row r="118" spans="1:4" x14ac:dyDescent="0.4">
      <c r="A118" s="4" t="s">
        <v>1502</v>
      </c>
      <c r="B118" s="4" t="s">
        <v>1495</v>
      </c>
      <c r="C118" s="4" t="s">
        <v>109</v>
      </c>
      <c r="D118" s="4" t="str">
        <f>HYPERLINK("https://daikei.blogspot.com/2024/02")</f>
        <v>https://daikei.blogspot.com/2024/02</v>
      </c>
    </row>
    <row r="119" spans="1:4" x14ac:dyDescent="0.4">
      <c r="A119" s="4" t="s">
        <v>1502</v>
      </c>
      <c r="B119" s="4" t="s">
        <v>1495</v>
      </c>
      <c r="C119" s="4" t="s">
        <v>110</v>
      </c>
      <c r="D119" s="4" t="str">
        <f>HYPERLINK("https://daikei.blogspot.com/2024/02")</f>
        <v>https://daikei.blogspot.com/2024/02</v>
      </c>
    </row>
    <row r="120" spans="1:4" x14ac:dyDescent="0.4">
      <c r="A120" s="4" t="s">
        <v>1502</v>
      </c>
      <c r="B120" s="4" t="s">
        <v>1495</v>
      </c>
      <c r="C120" s="4" t="s">
        <v>111</v>
      </c>
      <c r="D120" s="4" t="str">
        <f>HYPERLINK("https://daikei.blogspot.com/2024/02")</f>
        <v>https://daikei.blogspot.com/2024/02</v>
      </c>
    </row>
    <row r="121" spans="1:4" x14ac:dyDescent="0.4">
      <c r="A121" s="4" t="s">
        <v>1502</v>
      </c>
      <c r="B121" s="4" t="s">
        <v>1495</v>
      </c>
      <c r="C121" s="4" t="s">
        <v>112</v>
      </c>
      <c r="D121" s="4" t="str">
        <f>HYPERLINK("https://daikei.blogspot.com/2024/02")</f>
        <v>https://daikei.blogspot.com/2024/02</v>
      </c>
    </row>
    <row r="122" spans="1:4" x14ac:dyDescent="0.4">
      <c r="A122" s="4" t="s">
        <v>1502</v>
      </c>
      <c r="B122" s="4" t="s">
        <v>1495</v>
      </c>
      <c r="C122" s="4" t="s">
        <v>113</v>
      </c>
      <c r="D122" s="4" t="str">
        <f>HYPERLINK("https://daikei.blogspot.com/2024/02")</f>
        <v>https://daikei.blogspot.com/2024/02</v>
      </c>
    </row>
    <row r="123" spans="1:4" x14ac:dyDescent="0.4">
      <c r="A123" s="4" t="s">
        <v>1502</v>
      </c>
      <c r="B123" s="4" t="s">
        <v>1495</v>
      </c>
      <c r="C123" s="4" t="s">
        <v>114</v>
      </c>
      <c r="D123" s="4" t="str">
        <f>HYPERLINK("https://daikei.blogspot.com/2024/02")</f>
        <v>https://daikei.blogspot.com/2024/02</v>
      </c>
    </row>
    <row r="124" spans="1:4" x14ac:dyDescent="0.4">
      <c r="A124" s="4" t="s">
        <v>1502</v>
      </c>
      <c r="B124" s="4" t="s">
        <v>1495</v>
      </c>
      <c r="C124" s="4" t="s">
        <v>115</v>
      </c>
      <c r="D124" s="4" t="str">
        <f>HYPERLINK("https://daikei.blogspot.com/2024/02")</f>
        <v>https://daikei.blogspot.com/2024/02</v>
      </c>
    </row>
    <row r="125" spans="1:4" x14ac:dyDescent="0.4">
      <c r="A125" s="4" t="s">
        <v>1502</v>
      </c>
      <c r="B125" s="4" t="s">
        <v>1495</v>
      </c>
      <c r="C125" s="4" t="s">
        <v>116</v>
      </c>
      <c r="D125" s="4" t="str">
        <f>HYPERLINK("https://daikei.blogspot.com/2024/02")</f>
        <v>https://daikei.blogspot.com/2024/02</v>
      </c>
    </row>
    <row r="126" spans="1:4" x14ac:dyDescent="0.4">
      <c r="A126" s="4" t="s">
        <v>1502</v>
      </c>
      <c r="B126" s="4" t="s">
        <v>1496</v>
      </c>
      <c r="C126" s="7"/>
      <c r="D126" s="4" t="str">
        <f>HYPERLINK("https://daikei.blogspot.com/2024/01")</f>
        <v>https://daikei.blogspot.com/2024/01</v>
      </c>
    </row>
    <row r="127" spans="1:4" x14ac:dyDescent="0.4">
      <c r="A127" s="4" t="s">
        <v>1502</v>
      </c>
      <c r="B127" s="4" t="s">
        <v>1496</v>
      </c>
      <c r="C127" s="4" t="s">
        <v>117</v>
      </c>
      <c r="D127" s="4" t="str">
        <f>HYPERLINK("https://daikei.blogspot.com/2024/01")</f>
        <v>https://daikei.blogspot.com/2024/01</v>
      </c>
    </row>
    <row r="128" spans="1:4" x14ac:dyDescent="0.4">
      <c r="A128" s="4" t="s">
        <v>1502</v>
      </c>
      <c r="B128" s="4" t="s">
        <v>1496</v>
      </c>
      <c r="C128" s="4" t="s">
        <v>118</v>
      </c>
      <c r="D128" s="4" t="str">
        <f>HYPERLINK("https://daikei.blogspot.com/2024/01")</f>
        <v>https://daikei.blogspot.com/2024/01</v>
      </c>
    </row>
    <row r="129" spans="1:6" x14ac:dyDescent="0.4">
      <c r="A129" s="4" t="s">
        <v>1502</v>
      </c>
      <c r="B129" s="4" t="s">
        <v>1496</v>
      </c>
      <c r="C129" s="4" t="s">
        <v>119</v>
      </c>
      <c r="D129" s="4" t="str">
        <f>HYPERLINK("https://daikei.blogspot.com/2024/01")</f>
        <v>https://daikei.blogspot.com/2024/01</v>
      </c>
    </row>
    <row r="130" spans="1:6" x14ac:dyDescent="0.4">
      <c r="A130" s="4" t="s">
        <v>1502</v>
      </c>
      <c r="B130" s="4" t="s">
        <v>1496</v>
      </c>
      <c r="C130" s="4" t="s">
        <v>120</v>
      </c>
      <c r="D130" s="4" t="str">
        <f>HYPERLINK("https://daikei.blogspot.com/2024/01")</f>
        <v>https://daikei.blogspot.com/2024/01</v>
      </c>
    </row>
    <row r="131" spans="1:6" x14ac:dyDescent="0.4">
      <c r="A131" s="4" t="s">
        <v>1502</v>
      </c>
      <c r="B131" s="4" t="s">
        <v>1496</v>
      </c>
      <c r="C131" s="4" t="s">
        <v>121</v>
      </c>
      <c r="D131" s="4" t="str">
        <f>HYPERLINK("https://daikei.blogspot.com/2024/01")</f>
        <v>https://daikei.blogspot.com/2024/01</v>
      </c>
    </row>
    <row r="132" spans="1:6" x14ac:dyDescent="0.4">
      <c r="A132" s="4" t="s">
        <v>1502</v>
      </c>
      <c r="B132" s="4" t="s">
        <v>1496</v>
      </c>
      <c r="C132" s="4" t="s">
        <v>122</v>
      </c>
      <c r="D132" s="4" t="str">
        <f>HYPERLINK("https://daikei.blogspot.com/2024/01")</f>
        <v>https://daikei.blogspot.com/2024/01</v>
      </c>
    </row>
    <row r="133" spans="1:6" x14ac:dyDescent="0.4">
      <c r="A133" s="4" t="s">
        <v>1502</v>
      </c>
      <c r="B133" s="4" t="s">
        <v>1496</v>
      </c>
      <c r="C133" s="4" t="s">
        <v>123</v>
      </c>
      <c r="D133" s="13" t="str">
        <f>HYPERLINK("https://daikei.blogspot.com/2024/01/00.html")</f>
        <v>https://daikei.blogspot.com/2024/01/00.html</v>
      </c>
      <c r="E133" s="16" t="s">
        <v>1538</v>
      </c>
      <c r="F133" s="15" t="s">
        <v>1537</v>
      </c>
    </row>
    <row r="134" spans="1:6" x14ac:dyDescent="0.4">
      <c r="A134" s="4" t="s">
        <v>1503</v>
      </c>
      <c r="B134" s="4" t="s">
        <v>1497</v>
      </c>
      <c r="C134" s="7"/>
      <c r="D134" s="4" t="str">
        <f>HYPERLINK("https://daikei.blogspot.com/2023/12")</f>
        <v>https://daikei.blogspot.com/2023/12</v>
      </c>
    </row>
    <row r="135" spans="1:6" x14ac:dyDescent="0.4">
      <c r="A135" s="4" t="s">
        <v>1503</v>
      </c>
      <c r="B135" s="4" t="s">
        <v>1497</v>
      </c>
      <c r="C135" s="4" t="s">
        <v>124</v>
      </c>
      <c r="D135" s="4" t="str">
        <f>HYPERLINK("https://daikei.blogspot.com/2023/12")</f>
        <v>https://daikei.blogspot.com/2023/12</v>
      </c>
    </row>
    <row r="136" spans="1:6" x14ac:dyDescent="0.4">
      <c r="A136" s="4" t="s">
        <v>1503</v>
      </c>
      <c r="B136" s="4" t="s">
        <v>1498</v>
      </c>
      <c r="C136" s="7"/>
      <c r="D136" s="4" t="str">
        <f>HYPERLINK("https://daikei.blogspot.com/2023/10")</f>
        <v>https://daikei.blogspot.com/2023/10</v>
      </c>
    </row>
    <row r="137" spans="1:6" x14ac:dyDescent="0.4">
      <c r="A137" s="4" t="s">
        <v>1503</v>
      </c>
      <c r="B137" s="4" t="s">
        <v>1498</v>
      </c>
      <c r="C137" s="4" t="s">
        <v>125</v>
      </c>
      <c r="D137" s="4" t="str">
        <f>HYPERLINK("https://daikei.blogspot.com/2023/10")</f>
        <v>https://daikei.blogspot.com/2023/10</v>
      </c>
    </row>
    <row r="138" spans="1:6" x14ac:dyDescent="0.4">
      <c r="A138" s="4" t="s">
        <v>1503</v>
      </c>
      <c r="B138" s="4" t="s">
        <v>1498</v>
      </c>
      <c r="C138" s="4" t="s">
        <v>126</v>
      </c>
      <c r="D138" s="4" t="str">
        <f>HYPERLINK("https://daikei.blogspot.com/2023/10")</f>
        <v>https://daikei.blogspot.com/2023/10</v>
      </c>
    </row>
    <row r="139" spans="1:6" x14ac:dyDescent="0.4">
      <c r="A139" s="4" t="s">
        <v>1503</v>
      </c>
      <c r="B139" s="4" t="s">
        <v>1498</v>
      </c>
      <c r="C139" s="4" t="s">
        <v>127</v>
      </c>
      <c r="D139" s="4" t="str">
        <f>HYPERLINK("https://daikei.blogspot.com/2023/10")</f>
        <v>https://daikei.blogspot.com/2023/10</v>
      </c>
    </row>
    <row r="140" spans="1:6" x14ac:dyDescent="0.4">
      <c r="A140" s="4" t="s">
        <v>1503</v>
      </c>
      <c r="B140" s="4" t="s">
        <v>1498</v>
      </c>
      <c r="C140" s="4" t="s">
        <v>128</v>
      </c>
      <c r="D140" s="4" t="str">
        <f>HYPERLINK("https://daikei.blogspot.com/2023/10")</f>
        <v>https://daikei.blogspot.com/2023/10</v>
      </c>
    </row>
    <row r="141" spans="1:6" x14ac:dyDescent="0.4">
      <c r="A141" s="4" t="s">
        <v>1503</v>
      </c>
      <c r="B141" s="4" t="s">
        <v>1498</v>
      </c>
      <c r="C141" s="4" t="s">
        <v>129</v>
      </c>
      <c r="D141" s="4" t="str">
        <f>HYPERLINK("https://daikei.blogspot.com/2023/10")</f>
        <v>https://daikei.blogspot.com/2023/10</v>
      </c>
    </row>
    <row r="142" spans="1:6" x14ac:dyDescent="0.4">
      <c r="A142" s="4" t="s">
        <v>1503</v>
      </c>
      <c r="B142" s="4" t="s">
        <v>1498</v>
      </c>
      <c r="C142" s="4" t="s">
        <v>130</v>
      </c>
      <c r="D142" s="4" t="str">
        <f>HYPERLINK("https://daikei.blogspot.com/2023/10")</f>
        <v>https://daikei.blogspot.com/2023/10</v>
      </c>
    </row>
    <row r="143" spans="1:6" x14ac:dyDescent="0.4">
      <c r="A143" s="4" t="s">
        <v>1503</v>
      </c>
      <c r="B143" s="4" t="s">
        <v>1499</v>
      </c>
      <c r="C143" s="7"/>
      <c r="D143" s="4" t="str">
        <f>HYPERLINK("https://daikei.blogspot.com/2023/09")</f>
        <v>https://daikei.blogspot.com/2023/09</v>
      </c>
    </row>
    <row r="144" spans="1:6" x14ac:dyDescent="0.4">
      <c r="A144" s="4" t="s">
        <v>1503</v>
      </c>
      <c r="B144" s="4" t="s">
        <v>1499</v>
      </c>
      <c r="C144" s="4" t="s">
        <v>131</v>
      </c>
      <c r="D144" s="13" t="str">
        <f>HYPERLINK("https://daikei.blogspot.com/2023/09/blog-post_7.html")</f>
        <v>https://daikei.blogspot.com/2023/09/blog-post_7.html</v>
      </c>
      <c r="E144" s="16" t="s">
        <v>1540</v>
      </c>
      <c r="F144" s="1" t="s">
        <v>1539</v>
      </c>
    </row>
    <row r="145" spans="1:6" x14ac:dyDescent="0.4">
      <c r="A145" s="4" t="s">
        <v>1503</v>
      </c>
      <c r="B145" s="4" t="s">
        <v>1499</v>
      </c>
      <c r="C145" s="4" t="s">
        <v>132</v>
      </c>
      <c r="D145" s="13" t="str">
        <f>HYPERLINK("https://daikei.blogspot.com/2023/09/blog-post.html")</f>
        <v>https://daikei.blogspot.com/2023/09/blog-post.html</v>
      </c>
      <c r="E145" s="16" t="s">
        <v>1540</v>
      </c>
      <c r="F145" s="1" t="s">
        <v>1539</v>
      </c>
    </row>
    <row r="146" spans="1:6" x14ac:dyDescent="0.4">
      <c r="A146" s="4" t="s">
        <v>1503</v>
      </c>
      <c r="B146" s="4" t="s">
        <v>1500</v>
      </c>
      <c r="C146" s="7"/>
      <c r="D146" s="4" t="str">
        <f>HYPERLINK("https://daikei.blogspot.com/2023/08")</f>
        <v>https://daikei.blogspot.com/2023/08</v>
      </c>
    </row>
    <row r="147" spans="1:6" x14ac:dyDescent="0.4">
      <c r="A147" s="4" t="s">
        <v>1503</v>
      </c>
      <c r="B147" s="4" t="s">
        <v>1500</v>
      </c>
      <c r="C147" s="4" t="s">
        <v>133</v>
      </c>
      <c r="D147" s="4" t="str">
        <f>HYPERLINK("https://daikei.blogspot.com/2023/08")</f>
        <v>https://daikei.blogspot.com/2023/08</v>
      </c>
    </row>
    <row r="148" spans="1:6" x14ac:dyDescent="0.4">
      <c r="A148" s="4" t="s">
        <v>1503</v>
      </c>
      <c r="B148" s="4" t="s">
        <v>1492</v>
      </c>
      <c r="C148" s="7"/>
      <c r="D148" s="4" t="str">
        <f>HYPERLINK("https://daikei.blogspot.com/2023/05")</f>
        <v>https://daikei.blogspot.com/2023/05</v>
      </c>
    </row>
    <row r="149" spans="1:6" x14ac:dyDescent="0.4">
      <c r="A149" s="4" t="s">
        <v>1503</v>
      </c>
      <c r="B149" s="4" t="s">
        <v>1492</v>
      </c>
      <c r="C149" s="4" t="s">
        <v>134</v>
      </c>
      <c r="D149" s="4" t="str">
        <f>HYPERLINK("https://daikei.blogspot.com/2023/05")</f>
        <v>https://daikei.blogspot.com/2023/05</v>
      </c>
    </row>
    <row r="150" spans="1:6" x14ac:dyDescent="0.4">
      <c r="A150" s="4" t="s">
        <v>1503</v>
      </c>
      <c r="B150" s="4" t="s">
        <v>1492</v>
      </c>
      <c r="C150" s="4" t="s">
        <v>135</v>
      </c>
      <c r="D150" s="4" t="str">
        <f>HYPERLINK("https://daikei.blogspot.com/2023/05")</f>
        <v>https://daikei.blogspot.com/2023/05</v>
      </c>
    </row>
    <row r="151" spans="1:6" x14ac:dyDescent="0.4">
      <c r="A151" s="4" t="s">
        <v>1503</v>
      </c>
      <c r="B151" s="4" t="s">
        <v>1492</v>
      </c>
      <c r="C151" s="4" t="s">
        <v>136</v>
      </c>
      <c r="D151" s="4" t="str">
        <f>HYPERLINK("https://daikei.blogspot.com/2023/05")</f>
        <v>https://daikei.blogspot.com/2023/05</v>
      </c>
    </row>
    <row r="152" spans="1:6" x14ac:dyDescent="0.4">
      <c r="A152" s="4" t="s">
        <v>1503</v>
      </c>
      <c r="B152" s="4" t="s">
        <v>1492</v>
      </c>
      <c r="C152" s="4" t="s">
        <v>137</v>
      </c>
      <c r="D152" s="4" t="str">
        <f>HYPERLINK("https://daikei.blogspot.com/2023/05")</f>
        <v>https://daikei.blogspot.com/2023/05</v>
      </c>
    </row>
    <row r="153" spans="1:6" x14ac:dyDescent="0.4">
      <c r="A153" s="4" t="s">
        <v>1503</v>
      </c>
      <c r="B153" s="4" t="s">
        <v>1492</v>
      </c>
      <c r="C153" s="4" t="s">
        <v>138</v>
      </c>
      <c r="D153" s="4" t="str">
        <f>HYPERLINK("https://daikei.blogspot.com/2023/05")</f>
        <v>https://daikei.blogspot.com/2023/05</v>
      </c>
    </row>
    <row r="154" spans="1:6" x14ac:dyDescent="0.4">
      <c r="A154" s="4" t="s">
        <v>1503</v>
      </c>
      <c r="B154" s="4" t="s">
        <v>1492</v>
      </c>
      <c r="C154" s="4" t="s">
        <v>139</v>
      </c>
      <c r="D154" s="4" t="str">
        <f>HYPERLINK("https://daikei.blogspot.com/2023/05")</f>
        <v>https://daikei.blogspot.com/2023/05</v>
      </c>
    </row>
    <row r="155" spans="1:6" x14ac:dyDescent="0.4">
      <c r="A155" s="4" t="s">
        <v>1503</v>
      </c>
      <c r="B155" s="4" t="s">
        <v>1493</v>
      </c>
      <c r="C155" s="7"/>
      <c r="D155" s="4" t="str">
        <f>HYPERLINK("https://daikei.blogspot.com/2023/04")</f>
        <v>https://daikei.blogspot.com/2023/04</v>
      </c>
    </row>
    <row r="156" spans="1:6" x14ac:dyDescent="0.4">
      <c r="A156" s="4" t="s">
        <v>1503</v>
      </c>
      <c r="B156" s="4" t="s">
        <v>1493</v>
      </c>
      <c r="C156" s="4" t="s">
        <v>140</v>
      </c>
      <c r="D156" s="4" t="str">
        <f>HYPERLINK("https://daikei.blogspot.com/2023/04")</f>
        <v>https://daikei.blogspot.com/2023/04</v>
      </c>
    </row>
    <row r="157" spans="1:6" x14ac:dyDescent="0.4">
      <c r="A157" s="4" t="s">
        <v>1503</v>
      </c>
      <c r="B157" s="4" t="s">
        <v>1493</v>
      </c>
      <c r="C157" s="4" t="s">
        <v>141</v>
      </c>
      <c r="D157" s="4" t="str">
        <f>HYPERLINK("https://daikei.blogspot.com/2023/04")</f>
        <v>https://daikei.blogspot.com/2023/04</v>
      </c>
    </row>
    <row r="158" spans="1:6" x14ac:dyDescent="0.4">
      <c r="A158" s="4" t="s">
        <v>1503</v>
      </c>
      <c r="B158" s="4" t="s">
        <v>1493</v>
      </c>
      <c r="C158" s="4" t="s">
        <v>142</v>
      </c>
      <c r="D158" s="4" t="str">
        <f>HYPERLINK("https://daikei.blogspot.com/2023/04")</f>
        <v>https://daikei.blogspot.com/2023/04</v>
      </c>
    </row>
    <row r="159" spans="1:6" x14ac:dyDescent="0.4">
      <c r="A159" s="4" t="s">
        <v>1503</v>
      </c>
      <c r="B159" s="4" t="s">
        <v>1493</v>
      </c>
      <c r="C159" s="4" t="s">
        <v>143</v>
      </c>
      <c r="D159" s="4" t="str">
        <f>HYPERLINK("https://daikei.blogspot.com/2023/04")</f>
        <v>https://daikei.blogspot.com/2023/04</v>
      </c>
    </row>
    <row r="160" spans="1:6" x14ac:dyDescent="0.4">
      <c r="A160" s="4" t="s">
        <v>1503</v>
      </c>
      <c r="B160" s="4" t="s">
        <v>1493</v>
      </c>
      <c r="C160" s="4" t="s">
        <v>144</v>
      </c>
      <c r="D160" s="4" t="str">
        <f>HYPERLINK("https://daikei.blogspot.com/2023/04")</f>
        <v>https://daikei.blogspot.com/2023/04</v>
      </c>
    </row>
    <row r="161" spans="1:4" x14ac:dyDescent="0.4">
      <c r="A161" s="4" t="s">
        <v>1503</v>
      </c>
      <c r="B161" s="4" t="s">
        <v>1493</v>
      </c>
      <c r="C161" s="4" t="s">
        <v>145</v>
      </c>
      <c r="D161" s="4" t="str">
        <f>HYPERLINK("https://daikei.blogspot.com/2023/04")</f>
        <v>https://daikei.blogspot.com/2023/04</v>
      </c>
    </row>
    <row r="162" spans="1:4" x14ac:dyDescent="0.4">
      <c r="A162" s="4" t="s">
        <v>1503</v>
      </c>
      <c r="B162" s="4" t="s">
        <v>1493</v>
      </c>
      <c r="C162" s="4" t="s">
        <v>146</v>
      </c>
      <c r="D162" s="4" t="str">
        <f>HYPERLINK("https://daikei.blogspot.com/2023/04")</f>
        <v>https://daikei.blogspot.com/2023/04</v>
      </c>
    </row>
    <row r="163" spans="1:4" x14ac:dyDescent="0.4">
      <c r="A163" s="4" t="s">
        <v>1503</v>
      </c>
      <c r="B163" s="4" t="s">
        <v>1493</v>
      </c>
      <c r="C163" s="4" t="s">
        <v>147</v>
      </c>
      <c r="D163" s="4" t="str">
        <f>HYPERLINK("https://daikei.blogspot.com/2023/04")</f>
        <v>https://daikei.blogspot.com/2023/04</v>
      </c>
    </row>
    <row r="164" spans="1:4" x14ac:dyDescent="0.4">
      <c r="A164" s="4" t="s">
        <v>1503</v>
      </c>
      <c r="B164" s="4" t="s">
        <v>1493</v>
      </c>
      <c r="C164" s="4" t="s">
        <v>148</v>
      </c>
      <c r="D164" s="4" t="str">
        <f>HYPERLINK("https://daikei.blogspot.com/2023/04")</f>
        <v>https://daikei.blogspot.com/2023/04</v>
      </c>
    </row>
    <row r="165" spans="1:4" x14ac:dyDescent="0.4">
      <c r="A165" s="4" t="s">
        <v>1503</v>
      </c>
      <c r="B165" s="4" t="s">
        <v>1493</v>
      </c>
      <c r="C165" s="4" t="s">
        <v>149</v>
      </c>
      <c r="D165" s="4" t="str">
        <f>HYPERLINK("https://daikei.blogspot.com/2023/04")</f>
        <v>https://daikei.blogspot.com/2023/04</v>
      </c>
    </row>
    <row r="166" spans="1:4" x14ac:dyDescent="0.4">
      <c r="A166" s="4" t="s">
        <v>1503</v>
      </c>
      <c r="B166" s="4" t="s">
        <v>1493</v>
      </c>
      <c r="C166" s="4" t="s">
        <v>150</v>
      </c>
      <c r="D166" s="4" t="str">
        <f>HYPERLINK("https://daikei.blogspot.com/2023/04")</f>
        <v>https://daikei.blogspot.com/2023/04</v>
      </c>
    </row>
    <row r="167" spans="1:4" x14ac:dyDescent="0.4">
      <c r="A167" s="4" t="s">
        <v>1503</v>
      </c>
      <c r="B167" s="4" t="s">
        <v>1493</v>
      </c>
      <c r="C167" s="4" t="s">
        <v>151</v>
      </c>
      <c r="D167" s="4" t="str">
        <f>HYPERLINK("https://daikei.blogspot.com/2023/04")</f>
        <v>https://daikei.blogspot.com/2023/04</v>
      </c>
    </row>
    <row r="168" spans="1:4" x14ac:dyDescent="0.4">
      <c r="A168" s="4" t="s">
        <v>1503</v>
      </c>
      <c r="B168" s="4" t="s">
        <v>1493</v>
      </c>
      <c r="C168" s="4" t="s">
        <v>152</v>
      </c>
      <c r="D168" s="4" t="str">
        <f>HYPERLINK("https://daikei.blogspot.com/2023/04")</f>
        <v>https://daikei.blogspot.com/2023/04</v>
      </c>
    </row>
    <row r="169" spans="1:4" x14ac:dyDescent="0.4">
      <c r="A169" s="4" t="s">
        <v>1503</v>
      </c>
      <c r="B169" s="4" t="s">
        <v>1493</v>
      </c>
      <c r="C169" s="4" t="s">
        <v>1489</v>
      </c>
      <c r="D169" s="4" t="str">
        <f>HYPERLINK("https://daikei.blogspot.com/2023/04")</f>
        <v>https://daikei.blogspot.com/2023/04</v>
      </c>
    </row>
    <row r="170" spans="1:4" x14ac:dyDescent="0.4">
      <c r="A170" s="4" t="s">
        <v>1504</v>
      </c>
      <c r="B170" s="4" t="s">
        <v>1497</v>
      </c>
      <c r="C170" s="7"/>
      <c r="D170" s="4" t="str">
        <f>HYPERLINK("https://daikei.blogspot.com/2022/12")</f>
        <v>https://daikei.blogspot.com/2022/12</v>
      </c>
    </row>
    <row r="171" spans="1:4" x14ac:dyDescent="0.4">
      <c r="A171" s="4" t="s">
        <v>1504</v>
      </c>
      <c r="B171" s="4" t="s">
        <v>1497</v>
      </c>
      <c r="C171" s="4" t="s">
        <v>153</v>
      </c>
      <c r="D171" s="4" t="str">
        <f>HYPERLINK("https://daikei.blogspot.com/2022/12")</f>
        <v>https://daikei.blogspot.com/2022/12</v>
      </c>
    </row>
    <row r="172" spans="1:4" x14ac:dyDescent="0.4">
      <c r="A172" s="4" t="s">
        <v>1504</v>
      </c>
      <c r="B172" s="4" t="s">
        <v>1497</v>
      </c>
      <c r="C172" s="4" t="s">
        <v>154</v>
      </c>
      <c r="D172" s="4" t="str">
        <f>HYPERLINK("https://daikei.blogspot.com/2022/12")</f>
        <v>https://daikei.blogspot.com/2022/12</v>
      </c>
    </row>
    <row r="173" spans="1:4" x14ac:dyDescent="0.4">
      <c r="A173" s="4" t="s">
        <v>1504</v>
      </c>
      <c r="B173" s="4" t="s">
        <v>1497</v>
      </c>
      <c r="C173" s="4" t="s">
        <v>155</v>
      </c>
      <c r="D173" s="4" t="str">
        <f>HYPERLINK("https://daikei.blogspot.com/2022/12")</f>
        <v>https://daikei.blogspot.com/2022/12</v>
      </c>
    </row>
    <row r="174" spans="1:4" x14ac:dyDescent="0.4">
      <c r="A174" s="4" t="s">
        <v>1504</v>
      </c>
      <c r="B174" s="4" t="s">
        <v>1497</v>
      </c>
      <c r="C174" s="4" t="s">
        <v>156</v>
      </c>
      <c r="D174" s="4" t="str">
        <f>HYPERLINK("https://daikei.blogspot.com/2022/12")</f>
        <v>https://daikei.blogspot.com/2022/12</v>
      </c>
    </row>
    <row r="175" spans="1:4" x14ac:dyDescent="0.4">
      <c r="A175" s="4" t="s">
        <v>1504</v>
      </c>
      <c r="B175" s="4" t="s">
        <v>1497</v>
      </c>
      <c r="C175" s="4" t="s">
        <v>157</v>
      </c>
      <c r="D175" s="4" t="str">
        <f>HYPERLINK("https://daikei.blogspot.com/2022/12")</f>
        <v>https://daikei.blogspot.com/2022/12</v>
      </c>
    </row>
    <row r="176" spans="1:4" x14ac:dyDescent="0.4">
      <c r="A176" s="4" t="s">
        <v>1504</v>
      </c>
      <c r="B176" s="4" t="s">
        <v>1497</v>
      </c>
      <c r="C176" s="4" t="s">
        <v>158</v>
      </c>
      <c r="D176" s="4" t="str">
        <f>HYPERLINK("https://daikei.blogspot.com/2022/12")</f>
        <v>https://daikei.blogspot.com/2022/12</v>
      </c>
    </row>
    <row r="177" spans="1:4" x14ac:dyDescent="0.4">
      <c r="A177" s="4" t="s">
        <v>1504</v>
      </c>
      <c r="B177" s="4" t="s">
        <v>1501</v>
      </c>
      <c r="C177" s="7"/>
      <c r="D177" s="4" t="str">
        <f>HYPERLINK("https://daikei.blogspot.com/2022/11")</f>
        <v>https://daikei.blogspot.com/2022/11</v>
      </c>
    </row>
    <row r="178" spans="1:4" x14ac:dyDescent="0.4">
      <c r="A178" s="4" t="s">
        <v>1504</v>
      </c>
      <c r="B178" s="4" t="s">
        <v>1501</v>
      </c>
      <c r="C178" s="4" t="s">
        <v>159</v>
      </c>
      <c r="D178" s="4" t="str">
        <f>HYPERLINK("https://daikei.blogspot.com/2022/11")</f>
        <v>https://daikei.blogspot.com/2022/11</v>
      </c>
    </row>
    <row r="179" spans="1:4" x14ac:dyDescent="0.4">
      <c r="A179" s="4" t="s">
        <v>1504</v>
      </c>
      <c r="B179" s="4" t="s">
        <v>1501</v>
      </c>
      <c r="C179" s="4" t="s">
        <v>160</v>
      </c>
      <c r="D179" s="4" t="str">
        <f>HYPERLINK("https://daikei.blogspot.com/2022/11")</f>
        <v>https://daikei.blogspot.com/2022/11</v>
      </c>
    </row>
    <row r="180" spans="1:4" x14ac:dyDescent="0.4">
      <c r="A180" s="4" t="s">
        <v>1504</v>
      </c>
      <c r="B180" s="4" t="s">
        <v>1501</v>
      </c>
      <c r="C180" s="4" t="s">
        <v>161</v>
      </c>
      <c r="D180" s="4" t="str">
        <f>HYPERLINK("https://daikei.blogspot.com/2022/11")</f>
        <v>https://daikei.blogspot.com/2022/11</v>
      </c>
    </row>
    <row r="181" spans="1:4" x14ac:dyDescent="0.4">
      <c r="A181" s="4" t="s">
        <v>1504</v>
      </c>
      <c r="B181" s="4" t="s">
        <v>1501</v>
      </c>
      <c r="C181" s="4" t="s">
        <v>162</v>
      </c>
      <c r="D181" s="4" t="str">
        <f>HYPERLINK("https://daikei.blogspot.com/2022/11")</f>
        <v>https://daikei.blogspot.com/2022/11</v>
      </c>
    </row>
    <row r="182" spans="1:4" x14ac:dyDescent="0.4">
      <c r="A182" s="4" t="s">
        <v>1504</v>
      </c>
      <c r="B182" s="4" t="s">
        <v>1501</v>
      </c>
      <c r="C182" s="4" t="s">
        <v>163</v>
      </c>
      <c r="D182" s="4" t="str">
        <f>HYPERLINK("https://daikei.blogspot.com/2022/11")</f>
        <v>https://daikei.blogspot.com/2022/11</v>
      </c>
    </row>
    <row r="183" spans="1:4" x14ac:dyDescent="0.4">
      <c r="A183" s="4" t="s">
        <v>1504</v>
      </c>
      <c r="B183" s="4" t="s">
        <v>1501</v>
      </c>
      <c r="C183" s="4" t="s">
        <v>164</v>
      </c>
      <c r="D183" s="4" t="str">
        <f>HYPERLINK("https://daikei.blogspot.com/2022/11")</f>
        <v>https://daikei.blogspot.com/2022/11</v>
      </c>
    </row>
    <row r="184" spans="1:4" x14ac:dyDescent="0.4">
      <c r="A184" s="4" t="s">
        <v>1504</v>
      </c>
      <c r="B184" s="4" t="s">
        <v>1501</v>
      </c>
      <c r="C184" s="4" t="s">
        <v>165</v>
      </c>
      <c r="D184" s="4" t="str">
        <f>HYPERLINK("https://daikei.blogspot.com/2022/11")</f>
        <v>https://daikei.blogspot.com/2022/11</v>
      </c>
    </row>
    <row r="185" spans="1:4" x14ac:dyDescent="0.4">
      <c r="A185" s="4" t="s">
        <v>1504</v>
      </c>
      <c r="B185" s="4" t="s">
        <v>1501</v>
      </c>
      <c r="C185" s="4" t="s">
        <v>166</v>
      </c>
      <c r="D185" s="4" t="str">
        <f>HYPERLINK("https://daikei.blogspot.com/2022/11")</f>
        <v>https://daikei.blogspot.com/2022/11</v>
      </c>
    </row>
    <row r="186" spans="1:4" x14ac:dyDescent="0.4">
      <c r="A186" s="4" t="s">
        <v>1504</v>
      </c>
      <c r="B186" s="4" t="s">
        <v>1490</v>
      </c>
      <c r="C186" s="7"/>
      <c r="D186" s="4" t="str">
        <f>HYPERLINK("https://daikei.blogspot.com/2022/07")</f>
        <v>https://daikei.blogspot.com/2022/07</v>
      </c>
    </row>
    <row r="187" spans="1:4" x14ac:dyDescent="0.4">
      <c r="A187" s="4" t="s">
        <v>1504</v>
      </c>
      <c r="B187" s="4" t="s">
        <v>1490</v>
      </c>
      <c r="C187" s="4" t="s">
        <v>167</v>
      </c>
      <c r="D187" s="4" t="str">
        <f>HYPERLINK("https://daikei.blogspot.com/2022/07")</f>
        <v>https://daikei.blogspot.com/2022/07</v>
      </c>
    </row>
    <row r="188" spans="1:4" x14ac:dyDescent="0.4">
      <c r="A188" s="4" t="s">
        <v>1504</v>
      </c>
      <c r="B188" s="4" t="s">
        <v>1490</v>
      </c>
      <c r="C188" s="4" t="s">
        <v>168</v>
      </c>
      <c r="D188" s="4" t="str">
        <f>HYPERLINK("https://daikei.blogspot.com/2022/07")</f>
        <v>https://daikei.blogspot.com/2022/07</v>
      </c>
    </row>
    <row r="189" spans="1:4" x14ac:dyDescent="0.4">
      <c r="A189" s="4" t="s">
        <v>1504</v>
      </c>
      <c r="B189" s="4" t="s">
        <v>1490</v>
      </c>
      <c r="C189" s="4" t="s">
        <v>169</v>
      </c>
      <c r="D189" s="4" t="str">
        <f>HYPERLINK("https://daikei.blogspot.com/2022/07")</f>
        <v>https://daikei.blogspot.com/2022/07</v>
      </c>
    </row>
    <row r="190" spans="1:4" x14ac:dyDescent="0.4">
      <c r="A190" s="4" t="s">
        <v>1504</v>
      </c>
      <c r="B190" s="4" t="s">
        <v>1490</v>
      </c>
      <c r="C190" s="4" t="s">
        <v>170</v>
      </c>
      <c r="D190" s="4" t="str">
        <f>HYPERLINK("https://daikei.blogspot.com/2022/07")</f>
        <v>https://daikei.blogspot.com/2022/07</v>
      </c>
    </row>
    <row r="191" spans="1:4" x14ac:dyDescent="0.4">
      <c r="A191" s="4" t="s">
        <v>1504</v>
      </c>
      <c r="B191" s="4" t="s">
        <v>1490</v>
      </c>
      <c r="C191" s="4" t="s">
        <v>171</v>
      </c>
      <c r="D191" s="4" t="str">
        <f>HYPERLINK("https://daikei.blogspot.com/2022/07")</f>
        <v>https://daikei.blogspot.com/2022/07</v>
      </c>
    </row>
    <row r="192" spans="1:4" x14ac:dyDescent="0.4">
      <c r="A192" s="4" t="s">
        <v>1504</v>
      </c>
      <c r="B192" s="4" t="s">
        <v>1490</v>
      </c>
      <c r="C192" s="4" t="s">
        <v>172</v>
      </c>
      <c r="D192" s="4" t="str">
        <f>HYPERLINK("https://daikei.blogspot.com/2022/07")</f>
        <v>https://daikei.blogspot.com/2022/07</v>
      </c>
    </row>
    <row r="193" spans="1:4" x14ac:dyDescent="0.4">
      <c r="A193" s="4" t="s">
        <v>1504</v>
      </c>
      <c r="B193" s="4" t="s">
        <v>1490</v>
      </c>
      <c r="C193" s="4" t="s">
        <v>173</v>
      </c>
      <c r="D193" s="4" t="str">
        <f>HYPERLINK("https://daikei.blogspot.com/2022/07")</f>
        <v>https://daikei.blogspot.com/2022/07</v>
      </c>
    </row>
    <row r="194" spans="1:4" x14ac:dyDescent="0.4">
      <c r="A194" s="4" t="s">
        <v>1504</v>
      </c>
      <c r="B194" s="4" t="s">
        <v>1490</v>
      </c>
      <c r="C194" s="4" t="s">
        <v>174</v>
      </c>
      <c r="D194" s="4" t="str">
        <f>HYPERLINK("https://daikei.blogspot.com/2022/07")</f>
        <v>https://daikei.blogspot.com/2022/07</v>
      </c>
    </row>
    <row r="195" spans="1:4" x14ac:dyDescent="0.4">
      <c r="A195" s="4" t="s">
        <v>1504</v>
      </c>
      <c r="B195" s="4" t="s">
        <v>1490</v>
      </c>
      <c r="C195" s="4" t="s">
        <v>175</v>
      </c>
      <c r="D195" s="4" t="str">
        <f>HYPERLINK("https://daikei.blogspot.com/2022/07")</f>
        <v>https://daikei.blogspot.com/2022/07</v>
      </c>
    </row>
    <row r="196" spans="1:4" x14ac:dyDescent="0.4">
      <c r="A196" s="4" t="s">
        <v>1504</v>
      </c>
      <c r="B196" s="4" t="s">
        <v>1490</v>
      </c>
      <c r="C196" s="4" t="s">
        <v>176</v>
      </c>
      <c r="D196" s="4" t="str">
        <f>HYPERLINK("https://daikei.blogspot.com/2022/07")</f>
        <v>https://daikei.blogspot.com/2022/07</v>
      </c>
    </row>
    <row r="197" spans="1:4" x14ac:dyDescent="0.4">
      <c r="A197" s="4" t="s">
        <v>1504</v>
      </c>
      <c r="B197" s="4" t="s">
        <v>1490</v>
      </c>
      <c r="C197" s="4" t="s">
        <v>177</v>
      </c>
      <c r="D197" s="4" t="str">
        <f>HYPERLINK("https://daikei.blogspot.com/2022/07")</f>
        <v>https://daikei.blogspot.com/2022/07</v>
      </c>
    </row>
    <row r="198" spans="1:4" x14ac:dyDescent="0.4">
      <c r="A198" s="4" t="s">
        <v>1504</v>
      </c>
      <c r="B198" s="4" t="s">
        <v>1492</v>
      </c>
      <c r="C198" s="7"/>
      <c r="D198" s="4" t="str">
        <f>HYPERLINK("https://daikei.blogspot.com/2022/05")</f>
        <v>https://daikei.blogspot.com/2022/05</v>
      </c>
    </row>
    <row r="199" spans="1:4" x14ac:dyDescent="0.4">
      <c r="A199" s="4" t="s">
        <v>1504</v>
      </c>
      <c r="B199" s="4" t="s">
        <v>1492</v>
      </c>
      <c r="C199" s="4" t="s">
        <v>178</v>
      </c>
      <c r="D199" s="4" t="str">
        <f>HYPERLINK("https://daikei.blogspot.com/2022/05")</f>
        <v>https://daikei.blogspot.com/2022/05</v>
      </c>
    </row>
    <row r="200" spans="1:4" x14ac:dyDescent="0.4">
      <c r="A200" s="4" t="s">
        <v>1504</v>
      </c>
      <c r="B200" s="4" t="s">
        <v>1492</v>
      </c>
      <c r="C200" s="4" t="s">
        <v>179</v>
      </c>
      <c r="D200" s="4" t="str">
        <f>HYPERLINK("https://daikei.blogspot.com/2022/05")</f>
        <v>https://daikei.blogspot.com/2022/05</v>
      </c>
    </row>
    <row r="201" spans="1:4" x14ac:dyDescent="0.4">
      <c r="A201" s="4" t="s">
        <v>1504</v>
      </c>
      <c r="B201" s="4" t="s">
        <v>1494</v>
      </c>
      <c r="C201" s="7"/>
      <c r="D201" s="4" t="str">
        <f>HYPERLINK("https://daikei.blogspot.com/2022/03")</f>
        <v>https://daikei.blogspot.com/2022/03</v>
      </c>
    </row>
    <row r="202" spans="1:4" x14ac:dyDescent="0.4">
      <c r="A202" s="4" t="s">
        <v>1504</v>
      </c>
      <c r="B202" s="4" t="s">
        <v>1494</v>
      </c>
      <c r="C202" s="4" t="s">
        <v>180</v>
      </c>
      <c r="D202" s="4" t="str">
        <f>HYPERLINK("https://daikei.blogspot.com/2022/03")</f>
        <v>https://daikei.blogspot.com/2022/03</v>
      </c>
    </row>
    <row r="203" spans="1:4" x14ac:dyDescent="0.4">
      <c r="A203" s="4" t="s">
        <v>1504</v>
      </c>
      <c r="B203" s="4" t="s">
        <v>1495</v>
      </c>
      <c r="C203" s="7"/>
      <c r="D203" s="4" t="str">
        <f>HYPERLINK("https://daikei.blogspot.com/2022/02")</f>
        <v>https://daikei.blogspot.com/2022/02</v>
      </c>
    </row>
    <row r="204" spans="1:4" x14ac:dyDescent="0.4">
      <c r="A204" s="4" t="s">
        <v>1504</v>
      </c>
      <c r="B204" s="4" t="s">
        <v>1495</v>
      </c>
      <c r="C204" s="4" t="s">
        <v>181</v>
      </c>
      <c r="D204" s="4" t="str">
        <f>HYPERLINK("https://daikei.blogspot.com/2022/02")</f>
        <v>https://daikei.blogspot.com/2022/02</v>
      </c>
    </row>
    <row r="205" spans="1:4" x14ac:dyDescent="0.4">
      <c r="A205" s="4" t="s">
        <v>1504</v>
      </c>
      <c r="B205" s="4" t="s">
        <v>1495</v>
      </c>
      <c r="C205" s="4" t="s">
        <v>182</v>
      </c>
      <c r="D205" s="4" t="str">
        <f>HYPERLINK("https://daikei.blogspot.com/2022/02")</f>
        <v>https://daikei.blogspot.com/2022/02</v>
      </c>
    </row>
    <row r="206" spans="1:4" x14ac:dyDescent="0.4">
      <c r="A206" s="4" t="s">
        <v>1504</v>
      </c>
      <c r="B206" s="4" t="s">
        <v>1496</v>
      </c>
      <c r="C206" s="7"/>
      <c r="D206" s="4" t="str">
        <f>HYPERLINK("https://daikei.blogspot.com/2022/01")</f>
        <v>https://daikei.blogspot.com/2022/01</v>
      </c>
    </row>
    <row r="207" spans="1:4" x14ac:dyDescent="0.4">
      <c r="A207" s="4" t="s">
        <v>1504</v>
      </c>
      <c r="B207" s="4" t="s">
        <v>1496</v>
      </c>
      <c r="C207" s="4" t="s">
        <v>183</v>
      </c>
      <c r="D207" s="4" t="str">
        <f>HYPERLINK("https://daikei.blogspot.com/2022/01")</f>
        <v>https://daikei.blogspot.com/2022/01</v>
      </c>
    </row>
    <row r="208" spans="1:4" x14ac:dyDescent="0.4">
      <c r="A208" s="4" t="s">
        <v>1504</v>
      </c>
      <c r="B208" s="4" t="s">
        <v>1496</v>
      </c>
      <c r="C208" s="4" t="s">
        <v>184</v>
      </c>
      <c r="D208" s="4" t="str">
        <f>HYPERLINK("https://daikei.blogspot.com/2022/01")</f>
        <v>https://daikei.blogspot.com/2022/01</v>
      </c>
    </row>
    <row r="209" spans="1:4" x14ac:dyDescent="0.4">
      <c r="A209" s="4" t="s">
        <v>1504</v>
      </c>
      <c r="B209" s="4" t="s">
        <v>1496</v>
      </c>
      <c r="C209" s="4" t="s">
        <v>185</v>
      </c>
      <c r="D209" s="4" t="str">
        <f>HYPERLINK("https://daikei.blogspot.com/2022/01")</f>
        <v>https://daikei.blogspot.com/2022/01</v>
      </c>
    </row>
    <row r="210" spans="1:4" x14ac:dyDescent="0.4">
      <c r="A210" s="4" t="s">
        <v>1504</v>
      </c>
      <c r="B210" s="4" t="s">
        <v>1496</v>
      </c>
      <c r="C210" s="4" t="s">
        <v>186</v>
      </c>
      <c r="D210" s="4" t="str">
        <f>HYPERLINK("https://daikei.blogspot.com/2022/01")</f>
        <v>https://daikei.blogspot.com/2022/01</v>
      </c>
    </row>
    <row r="211" spans="1:4" x14ac:dyDescent="0.4">
      <c r="A211" s="4" t="s">
        <v>1504</v>
      </c>
      <c r="B211" s="4" t="s">
        <v>1496</v>
      </c>
      <c r="C211" s="4" t="s">
        <v>187</v>
      </c>
      <c r="D211" s="4" t="str">
        <f>HYPERLINK("https://daikei.blogspot.com/2022/01")</f>
        <v>https://daikei.blogspot.com/2022/01</v>
      </c>
    </row>
    <row r="212" spans="1:4" x14ac:dyDescent="0.4">
      <c r="A212" s="4" t="s">
        <v>1504</v>
      </c>
      <c r="B212" s="4" t="s">
        <v>1496</v>
      </c>
      <c r="C212" s="4" t="s">
        <v>188</v>
      </c>
      <c r="D212" s="4" t="str">
        <f>HYPERLINK("https://daikei.blogspot.com/2022/01")</f>
        <v>https://daikei.blogspot.com/2022/01</v>
      </c>
    </row>
    <row r="213" spans="1:4" x14ac:dyDescent="0.4">
      <c r="A213" s="4" t="s">
        <v>1504</v>
      </c>
      <c r="B213" s="4" t="s">
        <v>1496</v>
      </c>
      <c r="C213" s="4" t="s">
        <v>189</v>
      </c>
      <c r="D213" s="4" t="str">
        <f>HYPERLINK("https://daikei.blogspot.com/2022/01")</f>
        <v>https://daikei.blogspot.com/2022/01</v>
      </c>
    </row>
    <row r="214" spans="1:4" x14ac:dyDescent="0.4">
      <c r="A214" s="4" t="s">
        <v>1504</v>
      </c>
      <c r="B214" s="4" t="s">
        <v>1496</v>
      </c>
      <c r="C214" s="4" t="s">
        <v>190</v>
      </c>
      <c r="D214" s="4" t="str">
        <f>HYPERLINK("https://daikei.blogspot.com/2022/01")</f>
        <v>https://daikei.blogspot.com/2022/01</v>
      </c>
    </row>
    <row r="215" spans="1:4" x14ac:dyDescent="0.4">
      <c r="A215" s="4" t="s">
        <v>1505</v>
      </c>
      <c r="B215" s="4" t="s">
        <v>1497</v>
      </c>
      <c r="C215" s="7"/>
      <c r="D215" s="4" t="str">
        <f>HYPERLINK("https://daikei.blogspot.com/2021/12")</f>
        <v>https://daikei.blogspot.com/2021/12</v>
      </c>
    </row>
    <row r="216" spans="1:4" x14ac:dyDescent="0.4">
      <c r="A216" s="4" t="s">
        <v>1505</v>
      </c>
      <c r="B216" s="4" t="s">
        <v>1497</v>
      </c>
      <c r="C216" s="4" t="s">
        <v>191</v>
      </c>
      <c r="D216" s="4" t="str">
        <f>HYPERLINK("https://daikei.blogspot.com/2021/12")</f>
        <v>https://daikei.blogspot.com/2021/12</v>
      </c>
    </row>
    <row r="217" spans="1:4" x14ac:dyDescent="0.4">
      <c r="A217" s="4" t="s">
        <v>1505</v>
      </c>
      <c r="B217" s="4" t="s">
        <v>1497</v>
      </c>
      <c r="C217" s="4" t="s">
        <v>192</v>
      </c>
      <c r="D217" s="4" t="str">
        <f>HYPERLINK("https://daikei.blogspot.com/2021/12")</f>
        <v>https://daikei.blogspot.com/2021/12</v>
      </c>
    </row>
    <row r="218" spans="1:4" x14ac:dyDescent="0.4">
      <c r="A218" s="4" t="s">
        <v>1505</v>
      </c>
      <c r="B218" s="4" t="s">
        <v>1501</v>
      </c>
      <c r="C218" s="7"/>
      <c r="D218" s="4" t="str">
        <f>HYPERLINK("https://daikei.blogspot.com/2021/11")</f>
        <v>https://daikei.blogspot.com/2021/11</v>
      </c>
    </row>
    <row r="219" spans="1:4" x14ac:dyDescent="0.4">
      <c r="A219" s="4" t="s">
        <v>1505</v>
      </c>
      <c r="B219" s="4" t="s">
        <v>1501</v>
      </c>
      <c r="C219" s="4" t="s">
        <v>193</v>
      </c>
      <c r="D219" s="4" t="str">
        <f>HYPERLINK("https://daikei.blogspot.com/2021/11")</f>
        <v>https://daikei.blogspot.com/2021/11</v>
      </c>
    </row>
    <row r="220" spans="1:4" x14ac:dyDescent="0.4">
      <c r="A220" s="4" t="s">
        <v>1505</v>
      </c>
      <c r="B220" s="4" t="s">
        <v>1501</v>
      </c>
      <c r="C220" s="4" t="s">
        <v>194</v>
      </c>
      <c r="D220" s="4" t="str">
        <f>HYPERLINK("https://daikei.blogspot.com/2021/11")</f>
        <v>https://daikei.blogspot.com/2021/11</v>
      </c>
    </row>
    <row r="221" spans="1:4" x14ac:dyDescent="0.4">
      <c r="A221" s="4" t="s">
        <v>1505</v>
      </c>
      <c r="B221" s="4" t="s">
        <v>1501</v>
      </c>
      <c r="C221" s="4" t="s">
        <v>195</v>
      </c>
      <c r="D221" s="4" t="str">
        <f>HYPERLINK("https://daikei.blogspot.com/2021/11")</f>
        <v>https://daikei.blogspot.com/2021/11</v>
      </c>
    </row>
    <row r="222" spans="1:4" x14ac:dyDescent="0.4">
      <c r="A222" s="4" t="s">
        <v>1505</v>
      </c>
      <c r="B222" s="4" t="s">
        <v>1501</v>
      </c>
      <c r="C222" s="4" t="s">
        <v>196</v>
      </c>
      <c r="D222" s="4" t="str">
        <f>HYPERLINK("https://daikei.blogspot.com/2021/11")</f>
        <v>https://daikei.blogspot.com/2021/11</v>
      </c>
    </row>
    <row r="223" spans="1:4" x14ac:dyDescent="0.4">
      <c r="A223" s="4" t="s">
        <v>1505</v>
      </c>
      <c r="B223" s="4" t="s">
        <v>1501</v>
      </c>
      <c r="C223" s="4" t="s">
        <v>197</v>
      </c>
      <c r="D223" s="4" t="str">
        <f>HYPERLINK("https://daikei.blogspot.com/2021/11")</f>
        <v>https://daikei.blogspot.com/2021/11</v>
      </c>
    </row>
    <row r="224" spans="1:4" x14ac:dyDescent="0.4">
      <c r="A224" s="4" t="s">
        <v>1505</v>
      </c>
      <c r="B224" s="4" t="s">
        <v>1501</v>
      </c>
      <c r="C224" s="4" t="s">
        <v>198</v>
      </c>
      <c r="D224" s="13" t="str">
        <f>HYPERLINK("https://daikei.blogspot.com/2021/11/11961280.html")</f>
        <v>https://daikei.blogspot.com/2021/11/11961280.html</v>
      </c>
    </row>
    <row r="225" spans="1:4" x14ac:dyDescent="0.4">
      <c r="A225" s="4" t="s">
        <v>1505</v>
      </c>
      <c r="B225" s="4" t="s">
        <v>1501</v>
      </c>
      <c r="C225" s="4" t="s">
        <v>199</v>
      </c>
      <c r="D225" s="4" t="str">
        <f>HYPERLINK("https://daikei.blogspot.com/2021/11")</f>
        <v>https://daikei.blogspot.com/2021/11</v>
      </c>
    </row>
    <row r="226" spans="1:4" x14ac:dyDescent="0.4">
      <c r="A226" s="4" t="s">
        <v>1505</v>
      </c>
      <c r="B226" s="4" t="s">
        <v>1501</v>
      </c>
      <c r="C226" s="4" t="s">
        <v>200</v>
      </c>
      <c r="D226" s="4" t="str">
        <f>HYPERLINK("https://daikei.blogspot.com/2021/11")</f>
        <v>https://daikei.blogspot.com/2021/11</v>
      </c>
    </row>
    <row r="227" spans="1:4" x14ac:dyDescent="0.4">
      <c r="A227" s="4" t="s">
        <v>1505</v>
      </c>
      <c r="B227" s="4" t="s">
        <v>1501</v>
      </c>
      <c r="C227" s="4" t="s">
        <v>201</v>
      </c>
      <c r="D227" s="4" t="str">
        <f>HYPERLINK("https://daikei.blogspot.com/2021/11")</f>
        <v>https://daikei.blogspot.com/2021/11</v>
      </c>
    </row>
    <row r="228" spans="1:4" x14ac:dyDescent="0.4">
      <c r="A228" s="4" t="s">
        <v>1505</v>
      </c>
      <c r="B228" s="4" t="s">
        <v>1501</v>
      </c>
      <c r="C228" s="4" t="s">
        <v>202</v>
      </c>
      <c r="D228" s="4" t="str">
        <f>HYPERLINK("https://daikei.blogspot.com/2021/11")</f>
        <v>https://daikei.blogspot.com/2021/11</v>
      </c>
    </row>
    <row r="229" spans="1:4" x14ac:dyDescent="0.4">
      <c r="A229" s="4" t="s">
        <v>1505</v>
      </c>
      <c r="B229" s="4" t="s">
        <v>1501</v>
      </c>
      <c r="C229" s="4" t="s">
        <v>203</v>
      </c>
      <c r="D229" s="4" t="str">
        <f>HYPERLINK("https://daikei.blogspot.com/2021/11")</f>
        <v>https://daikei.blogspot.com/2021/11</v>
      </c>
    </row>
    <row r="230" spans="1:4" x14ac:dyDescent="0.4">
      <c r="A230" s="4" t="s">
        <v>1505</v>
      </c>
      <c r="B230" s="4" t="s">
        <v>1501</v>
      </c>
      <c r="C230" s="4" t="s">
        <v>204</v>
      </c>
      <c r="D230" s="4" t="str">
        <f>HYPERLINK("https://daikei.blogspot.com/2021/11")</f>
        <v>https://daikei.blogspot.com/2021/11</v>
      </c>
    </row>
    <row r="231" spans="1:4" x14ac:dyDescent="0.4">
      <c r="A231" s="4" t="s">
        <v>1505</v>
      </c>
      <c r="B231" s="4" t="s">
        <v>1498</v>
      </c>
      <c r="C231" s="7"/>
      <c r="D231" s="4" t="str">
        <f>HYPERLINK("https://daikei.blogspot.com/2021/10")</f>
        <v>https://daikei.blogspot.com/2021/10</v>
      </c>
    </row>
    <row r="232" spans="1:4" x14ac:dyDescent="0.4">
      <c r="A232" s="4" t="s">
        <v>1505</v>
      </c>
      <c r="B232" s="4" t="s">
        <v>1498</v>
      </c>
      <c r="C232" s="4" t="s">
        <v>205</v>
      </c>
      <c r="D232" s="4" t="str">
        <f>HYPERLINK("https://daikei.blogspot.com/2021/10")</f>
        <v>https://daikei.blogspot.com/2021/10</v>
      </c>
    </row>
    <row r="233" spans="1:4" x14ac:dyDescent="0.4">
      <c r="A233" s="4" t="s">
        <v>1505</v>
      </c>
      <c r="B233" s="4" t="s">
        <v>1498</v>
      </c>
      <c r="C233" s="4" t="s">
        <v>206</v>
      </c>
      <c r="D233" s="4" t="str">
        <f>HYPERLINK("https://daikei.blogspot.com/2021/10")</f>
        <v>https://daikei.blogspot.com/2021/10</v>
      </c>
    </row>
    <row r="234" spans="1:4" x14ac:dyDescent="0.4">
      <c r="A234" s="4" t="s">
        <v>1505</v>
      </c>
      <c r="B234" s="4" t="s">
        <v>1498</v>
      </c>
      <c r="C234" s="4" t="s">
        <v>207</v>
      </c>
      <c r="D234" s="4" t="str">
        <f>HYPERLINK("https://daikei.blogspot.com/2021/10")</f>
        <v>https://daikei.blogspot.com/2021/10</v>
      </c>
    </row>
    <row r="235" spans="1:4" x14ac:dyDescent="0.4">
      <c r="A235" s="4" t="s">
        <v>1505</v>
      </c>
      <c r="B235" s="4" t="s">
        <v>1498</v>
      </c>
      <c r="C235" s="4" t="s">
        <v>208</v>
      </c>
      <c r="D235" s="4" t="str">
        <f>HYPERLINK("https://daikei.blogspot.com/2021/10")</f>
        <v>https://daikei.blogspot.com/2021/10</v>
      </c>
    </row>
    <row r="236" spans="1:4" x14ac:dyDescent="0.4">
      <c r="A236" s="4" t="s">
        <v>1505</v>
      </c>
      <c r="B236" s="4" t="s">
        <v>1498</v>
      </c>
      <c r="C236" s="4" t="s">
        <v>209</v>
      </c>
      <c r="D236" s="4" t="str">
        <f>HYPERLINK("https://daikei.blogspot.com/2021/10")</f>
        <v>https://daikei.blogspot.com/2021/10</v>
      </c>
    </row>
    <row r="237" spans="1:4" x14ac:dyDescent="0.4">
      <c r="A237" s="4" t="s">
        <v>1505</v>
      </c>
      <c r="B237" s="4" t="s">
        <v>1498</v>
      </c>
      <c r="C237" s="4" t="s">
        <v>210</v>
      </c>
      <c r="D237" s="4" t="str">
        <f>HYPERLINK("https://daikei.blogspot.com/2021/10")</f>
        <v>https://daikei.blogspot.com/2021/10</v>
      </c>
    </row>
    <row r="238" spans="1:4" x14ac:dyDescent="0.4">
      <c r="A238" s="4" t="s">
        <v>1505</v>
      </c>
      <c r="B238" s="4" t="s">
        <v>1498</v>
      </c>
      <c r="C238" s="4" t="s">
        <v>211</v>
      </c>
      <c r="D238" s="4" t="str">
        <f>HYPERLINK("https://daikei.blogspot.com/2021/10")</f>
        <v>https://daikei.blogspot.com/2021/10</v>
      </c>
    </row>
    <row r="239" spans="1:4" x14ac:dyDescent="0.4">
      <c r="A239" s="4" t="s">
        <v>1505</v>
      </c>
      <c r="B239" s="4" t="s">
        <v>1498</v>
      </c>
      <c r="C239" s="4" t="s">
        <v>212</v>
      </c>
      <c r="D239" s="4" t="str">
        <f>HYPERLINK("https://daikei.blogspot.com/2021/10")</f>
        <v>https://daikei.blogspot.com/2021/10</v>
      </c>
    </row>
    <row r="240" spans="1:4" x14ac:dyDescent="0.4">
      <c r="A240" s="4" t="s">
        <v>1505</v>
      </c>
      <c r="B240" s="4" t="s">
        <v>1498</v>
      </c>
      <c r="C240" s="4" t="s">
        <v>213</v>
      </c>
      <c r="D240" s="4" t="str">
        <f>HYPERLINK("https://daikei.blogspot.com/2021/10")</f>
        <v>https://daikei.blogspot.com/2021/10</v>
      </c>
    </row>
    <row r="241" spans="1:4" x14ac:dyDescent="0.4">
      <c r="A241" s="4" t="s">
        <v>1505</v>
      </c>
      <c r="B241" s="4" t="s">
        <v>1498</v>
      </c>
      <c r="C241" s="4" t="s">
        <v>214</v>
      </c>
      <c r="D241" s="4" t="str">
        <f>HYPERLINK("https://daikei.blogspot.com/2021/10")</f>
        <v>https://daikei.blogspot.com/2021/10</v>
      </c>
    </row>
    <row r="242" spans="1:4" x14ac:dyDescent="0.4">
      <c r="A242" s="4" t="s">
        <v>1505</v>
      </c>
      <c r="B242" s="4" t="s">
        <v>1498</v>
      </c>
      <c r="C242" s="4" t="s">
        <v>215</v>
      </c>
      <c r="D242" s="4" t="str">
        <f>HYPERLINK("https://daikei.blogspot.com/2021/10")</f>
        <v>https://daikei.blogspot.com/2021/10</v>
      </c>
    </row>
    <row r="243" spans="1:4" x14ac:dyDescent="0.4">
      <c r="A243" s="4" t="s">
        <v>1505</v>
      </c>
      <c r="B243" s="4" t="s">
        <v>1498</v>
      </c>
      <c r="C243" s="4" t="s">
        <v>216</v>
      </c>
      <c r="D243" s="4" t="str">
        <f>HYPERLINK("https://daikei.blogspot.com/2021/10")</f>
        <v>https://daikei.blogspot.com/2021/10</v>
      </c>
    </row>
    <row r="244" spans="1:4" x14ac:dyDescent="0.4">
      <c r="A244" s="4" t="s">
        <v>1505</v>
      </c>
      <c r="B244" s="4" t="s">
        <v>1498</v>
      </c>
      <c r="C244" s="4" t="s">
        <v>217</v>
      </c>
      <c r="D244" s="4" t="str">
        <f>HYPERLINK("https://daikei.blogspot.com/2021/10")</f>
        <v>https://daikei.blogspot.com/2021/10</v>
      </c>
    </row>
    <row r="245" spans="1:4" x14ac:dyDescent="0.4">
      <c r="A245" s="4" t="s">
        <v>1505</v>
      </c>
      <c r="B245" s="4" t="s">
        <v>1498</v>
      </c>
      <c r="C245" s="4" t="s">
        <v>218</v>
      </c>
      <c r="D245" s="4" t="str">
        <f>HYPERLINK("https://daikei.blogspot.com/2021/10")</f>
        <v>https://daikei.blogspot.com/2021/10</v>
      </c>
    </row>
    <row r="246" spans="1:4" x14ac:dyDescent="0.4">
      <c r="A246" s="4" t="s">
        <v>1505</v>
      </c>
      <c r="B246" s="4" t="s">
        <v>1498</v>
      </c>
      <c r="C246" s="4" t="s">
        <v>219</v>
      </c>
      <c r="D246" s="4" t="str">
        <f>HYPERLINK("https://daikei.blogspot.com/2021/10")</f>
        <v>https://daikei.blogspot.com/2021/10</v>
      </c>
    </row>
    <row r="247" spans="1:4" x14ac:dyDescent="0.4">
      <c r="A247" s="4" t="s">
        <v>1505</v>
      </c>
      <c r="B247" s="4" t="s">
        <v>1498</v>
      </c>
      <c r="C247" s="4" t="s">
        <v>220</v>
      </c>
      <c r="D247" s="4" t="str">
        <f>HYPERLINK("https://daikei.blogspot.com/2021/10")</f>
        <v>https://daikei.blogspot.com/2021/10</v>
      </c>
    </row>
    <row r="248" spans="1:4" x14ac:dyDescent="0.4">
      <c r="A248" s="4" t="s">
        <v>1505</v>
      </c>
      <c r="B248" s="4" t="s">
        <v>1498</v>
      </c>
      <c r="C248" s="4" t="s">
        <v>221</v>
      </c>
      <c r="D248" s="4" t="str">
        <f>HYPERLINK("https://daikei.blogspot.com/2021/10")</f>
        <v>https://daikei.blogspot.com/2021/10</v>
      </c>
    </row>
    <row r="249" spans="1:4" x14ac:dyDescent="0.4">
      <c r="A249" s="4" t="s">
        <v>1505</v>
      </c>
      <c r="B249" s="4" t="s">
        <v>1498</v>
      </c>
      <c r="C249" s="4" t="s">
        <v>222</v>
      </c>
      <c r="D249" s="4" t="str">
        <f>HYPERLINK("https://daikei.blogspot.com/2021/10")</f>
        <v>https://daikei.blogspot.com/2021/10</v>
      </c>
    </row>
    <row r="250" spans="1:4" x14ac:dyDescent="0.4">
      <c r="A250" s="4" t="s">
        <v>1505</v>
      </c>
      <c r="B250" s="4" t="s">
        <v>1498</v>
      </c>
      <c r="C250" s="4" t="s">
        <v>223</v>
      </c>
      <c r="D250" s="4" t="str">
        <f>HYPERLINK("https://daikei.blogspot.com/2021/10")</f>
        <v>https://daikei.blogspot.com/2021/10</v>
      </c>
    </row>
    <row r="251" spans="1:4" x14ac:dyDescent="0.4">
      <c r="A251" s="4" t="s">
        <v>1505</v>
      </c>
      <c r="B251" s="4" t="s">
        <v>1498</v>
      </c>
      <c r="C251" s="4" t="s">
        <v>224</v>
      </c>
      <c r="D251" s="4" t="str">
        <f>HYPERLINK("https://daikei.blogspot.com/2021/10")</f>
        <v>https://daikei.blogspot.com/2021/10</v>
      </c>
    </row>
    <row r="252" spans="1:4" x14ac:dyDescent="0.4">
      <c r="A252" s="4" t="s">
        <v>1505</v>
      </c>
      <c r="B252" s="4" t="s">
        <v>1498</v>
      </c>
      <c r="C252" s="4" t="s">
        <v>225</v>
      </c>
      <c r="D252" s="4" t="str">
        <f>HYPERLINK("https://daikei.blogspot.com/2021/10")</f>
        <v>https://daikei.blogspot.com/2021/10</v>
      </c>
    </row>
    <row r="253" spans="1:4" x14ac:dyDescent="0.4">
      <c r="A253" s="4" t="s">
        <v>1505</v>
      </c>
      <c r="B253" s="4" t="s">
        <v>1498</v>
      </c>
      <c r="C253" s="4" t="s">
        <v>226</v>
      </c>
      <c r="D253" s="4" t="str">
        <f>HYPERLINK("https://daikei.blogspot.com/2021/10")</f>
        <v>https://daikei.blogspot.com/2021/10</v>
      </c>
    </row>
    <row r="254" spans="1:4" x14ac:dyDescent="0.4">
      <c r="A254" s="4" t="s">
        <v>1505</v>
      </c>
      <c r="B254" s="4" t="s">
        <v>1498</v>
      </c>
      <c r="C254" s="4" t="s">
        <v>227</v>
      </c>
      <c r="D254" s="4" t="str">
        <f>HYPERLINK("https://daikei.blogspot.com/2021/10")</f>
        <v>https://daikei.blogspot.com/2021/10</v>
      </c>
    </row>
    <row r="255" spans="1:4" x14ac:dyDescent="0.4">
      <c r="A255" s="4" t="s">
        <v>1505</v>
      </c>
      <c r="B255" s="4" t="s">
        <v>1498</v>
      </c>
      <c r="C255" s="4" t="s">
        <v>228</v>
      </c>
      <c r="D255" s="4" t="str">
        <f>HYPERLINK("https://daikei.blogspot.com/2021/10")</f>
        <v>https://daikei.blogspot.com/2021/10</v>
      </c>
    </row>
    <row r="256" spans="1:4" x14ac:dyDescent="0.4">
      <c r="A256" s="4" t="s">
        <v>1505</v>
      </c>
      <c r="B256" s="4" t="s">
        <v>1498</v>
      </c>
      <c r="C256" s="4" t="s">
        <v>229</v>
      </c>
      <c r="D256" s="4" t="str">
        <f>HYPERLINK("https://daikei.blogspot.com/2021/10")</f>
        <v>https://daikei.blogspot.com/2021/10</v>
      </c>
    </row>
    <row r="257" spans="1:4" x14ac:dyDescent="0.4">
      <c r="A257" s="4" t="s">
        <v>1505</v>
      </c>
      <c r="B257" s="4" t="s">
        <v>1498</v>
      </c>
      <c r="C257" s="4" t="s">
        <v>230</v>
      </c>
      <c r="D257" s="4" t="str">
        <f>HYPERLINK("https://daikei.blogspot.com/2021/10")</f>
        <v>https://daikei.blogspot.com/2021/10</v>
      </c>
    </row>
    <row r="258" spans="1:4" x14ac:dyDescent="0.4">
      <c r="A258" s="4" t="s">
        <v>1505</v>
      </c>
      <c r="B258" s="4" t="s">
        <v>1498</v>
      </c>
      <c r="C258" s="4" t="s">
        <v>231</v>
      </c>
      <c r="D258" s="4" t="str">
        <f>HYPERLINK("https://daikei.blogspot.com/2021/10")</f>
        <v>https://daikei.blogspot.com/2021/10</v>
      </c>
    </row>
    <row r="259" spans="1:4" x14ac:dyDescent="0.4">
      <c r="A259" s="4" t="s">
        <v>1505</v>
      </c>
      <c r="B259" s="4" t="s">
        <v>1498</v>
      </c>
      <c r="C259" s="4" t="s">
        <v>232</v>
      </c>
      <c r="D259" s="4" t="str">
        <f>HYPERLINK("https://daikei.blogspot.com/2021/10")</f>
        <v>https://daikei.blogspot.com/2021/10</v>
      </c>
    </row>
    <row r="260" spans="1:4" x14ac:dyDescent="0.4">
      <c r="A260" s="4" t="s">
        <v>1505</v>
      </c>
      <c r="B260" s="4" t="s">
        <v>1498</v>
      </c>
      <c r="C260" s="4" t="s">
        <v>233</v>
      </c>
      <c r="D260" s="4" t="str">
        <f>HYPERLINK("https://daikei.blogspot.com/2021/10")</f>
        <v>https://daikei.blogspot.com/2021/10</v>
      </c>
    </row>
    <row r="261" spans="1:4" x14ac:dyDescent="0.4">
      <c r="A261" s="4" t="s">
        <v>1505</v>
      </c>
      <c r="B261" s="4" t="s">
        <v>1499</v>
      </c>
      <c r="C261" s="7"/>
      <c r="D261" s="4" t="str">
        <f>HYPERLINK("https://daikei.blogspot.com/2021/09")</f>
        <v>https://daikei.blogspot.com/2021/09</v>
      </c>
    </row>
    <row r="262" spans="1:4" x14ac:dyDescent="0.4">
      <c r="A262" s="4" t="s">
        <v>1505</v>
      </c>
      <c r="B262" s="4" t="s">
        <v>1499</v>
      </c>
      <c r="C262" s="4" t="s">
        <v>234</v>
      </c>
      <c r="D262" s="4" t="str">
        <f>HYPERLINK("https://daikei.blogspot.com/2021/09")</f>
        <v>https://daikei.blogspot.com/2021/09</v>
      </c>
    </row>
    <row r="263" spans="1:4" x14ac:dyDescent="0.4">
      <c r="A263" s="4" t="s">
        <v>1505</v>
      </c>
      <c r="B263" s="4" t="s">
        <v>1499</v>
      </c>
      <c r="C263" s="4" t="s">
        <v>235</v>
      </c>
      <c r="D263" s="4" t="str">
        <f>HYPERLINK("https://daikei.blogspot.com/2021/09")</f>
        <v>https://daikei.blogspot.com/2021/09</v>
      </c>
    </row>
    <row r="264" spans="1:4" x14ac:dyDescent="0.4">
      <c r="A264" s="4" t="s">
        <v>1505</v>
      </c>
      <c r="B264" s="4" t="s">
        <v>1499</v>
      </c>
      <c r="C264" s="4" t="s">
        <v>236</v>
      </c>
      <c r="D264" s="4" t="str">
        <f>HYPERLINK("https://daikei.blogspot.com/2021/09")</f>
        <v>https://daikei.blogspot.com/2021/09</v>
      </c>
    </row>
    <row r="265" spans="1:4" x14ac:dyDescent="0.4">
      <c r="A265" s="4" t="s">
        <v>1505</v>
      </c>
      <c r="B265" s="4" t="s">
        <v>1499</v>
      </c>
      <c r="C265" s="4" t="s">
        <v>237</v>
      </c>
      <c r="D265" s="4" t="str">
        <f>HYPERLINK("https://daikei.blogspot.com/2021/09")</f>
        <v>https://daikei.blogspot.com/2021/09</v>
      </c>
    </row>
    <row r="266" spans="1:4" x14ac:dyDescent="0.4">
      <c r="A266" s="4" t="s">
        <v>1505</v>
      </c>
      <c r="B266" s="4" t="s">
        <v>1499</v>
      </c>
      <c r="C266" s="4" t="s">
        <v>238</v>
      </c>
      <c r="D266" s="4" t="str">
        <f>HYPERLINK("https://daikei.blogspot.com/2021/09")</f>
        <v>https://daikei.blogspot.com/2021/09</v>
      </c>
    </row>
    <row r="267" spans="1:4" x14ac:dyDescent="0.4">
      <c r="A267" s="4" t="s">
        <v>1505</v>
      </c>
      <c r="B267" s="4" t="s">
        <v>1499</v>
      </c>
      <c r="C267" s="4" t="s">
        <v>239</v>
      </c>
      <c r="D267" s="4" t="str">
        <f>HYPERLINK("https://daikei.blogspot.com/2021/09")</f>
        <v>https://daikei.blogspot.com/2021/09</v>
      </c>
    </row>
    <row r="268" spans="1:4" x14ac:dyDescent="0.4">
      <c r="A268" s="4" t="s">
        <v>1505</v>
      </c>
      <c r="B268" s="4" t="s">
        <v>1499</v>
      </c>
      <c r="C268" s="4" t="s">
        <v>240</v>
      </c>
      <c r="D268" s="4" t="str">
        <f>HYPERLINK("https://daikei.blogspot.com/2021/09")</f>
        <v>https://daikei.blogspot.com/2021/09</v>
      </c>
    </row>
    <row r="269" spans="1:4" x14ac:dyDescent="0.4">
      <c r="A269" s="4" t="s">
        <v>1505</v>
      </c>
      <c r="B269" s="4" t="s">
        <v>1499</v>
      </c>
      <c r="C269" s="4" t="s">
        <v>241</v>
      </c>
      <c r="D269" s="4" t="str">
        <f>HYPERLINK("https://daikei.blogspot.com/2021/09")</f>
        <v>https://daikei.blogspot.com/2021/09</v>
      </c>
    </row>
    <row r="270" spans="1:4" x14ac:dyDescent="0.4">
      <c r="A270" s="4" t="s">
        <v>1505</v>
      </c>
      <c r="B270" s="4" t="s">
        <v>1499</v>
      </c>
      <c r="C270" s="4" t="s">
        <v>242</v>
      </c>
      <c r="D270" s="4" t="str">
        <f>HYPERLINK("https://daikei.blogspot.com/2021/09")</f>
        <v>https://daikei.blogspot.com/2021/09</v>
      </c>
    </row>
    <row r="271" spans="1:4" x14ac:dyDescent="0.4">
      <c r="A271" s="4" t="s">
        <v>1505</v>
      </c>
      <c r="B271" s="4" t="s">
        <v>1499</v>
      </c>
      <c r="C271" s="4" t="s">
        <v>243</v>
      </c>
      <c r="D271" s="4" t="str">
        <f>HYPERLINK("https://daikei.blogspot.com/2021/09")</f>
        <v>https://daikei.blogspot.com/2021/09</v>
      </c>
    </row>
    <row r="272" spans="1:4" x14ac:dyDescent="0.4">
      <c r="A272" s="4" t="s">
        <v>1505</v>
      </c>
      <c r="B272" s="4" t="s">
        <v>1499</v>
      </c>
      <c r="C272" s="4" t="s">
        <v>244</v>
      </c>
      <c r="D272" s="4" t="str">
        <f>HYPERLINK("https://daikei.blogspot.com/2021/09")</f>
        <v>https://daikei.blogspot.com/2021/09</v>
      </c>
    </row>
    <row r="273" spans="1:4" x14ac:dyDescent="0.4">
      <c r="A273" s="4" t="s">
        <v>1505</v>
      </c>
      <c r="B273" s="4" t="s">
        <v>1499</v>
      </c>
      <c r="C273" s="4" t="s">
        <v>245</v>
      </c>
      <c r="D273" s="4" t="str">
        <f>HYPERLINK("https://daikei.blogspot.com/2021/09")</f>
        <v>https://daikei.blogspot.com/2021/09</v>
      </c>
    </row>
    <row r="274" spans="1:4" x14ac:dyDescent="0.4">
      <c r="A274" s="4" t="s">
        <v>1505</v>
      </c>
      <c r="B274" s="4" t="s">
        <v>1499</v>
      </c>
      <c r="C274" s="4" t="s">
        <v>246</v>
      </c>
      <c r="D274" s="4" t="str">
        <f>HYPERLINK("https://daikei.blogspot.com/2021/09")</f>
        <v>https://daikei.blogspot.com/2021/09</v>
      </c>
    </row>
    <row r="275" spans="1:4" x14ac:dyDescent="0.4">
      <c r="A275" s="4" t="s">
        <v>1505</v>
      </c>
      <c r="B275" s="4" t="s">
        <v>1499</v>
      </c>
      <c r="C275" s="4" t="s">
        <v>247</v>
      </c>
      <c r="D275" s="4" t="str">
        <f>HYPERLINK("https://daikei.blogspot.com/2021/09")</f>
        <v>https://daikei.blogspot.com/2021/09</v>
      </c>
    </row>
    <row r="276" spans="1:4" x14ac:dyDescent="0.4">
      <c r="A276" s="4" t="s">
        <v>1505</v>
      </c>
      <c r="B276" s="4" t="s">
        <v>1499</v>
      </c>
      <c r="C276" s="4" t="s">
        <v>248</v>
      </c>
      <c r="D276" s="4" t="str">
        <f>HYPERLINK("https://daikei.blogspot.com/2021/09")</f>
        <v>https://daikei.blogspot.com/2021/09</v>
      </c>
    </row>
    <row r="277" spans="1:4" x14ac:dyDescent="0.4">
      <c r="A277" s="4" t="s">
        <v>1505</v>
      </c>
      <c r="B277" s="4" t="s">
        <v>1499</v>
      </c>
      <c r="C277" s="4" t="s">
        <v>249</v>
      </c>
      <c r="D277" s="4" t="str">
        <f>HYPERLINK("https://daikei.blogspot.com/2021/09")</f>
        <v>https://daikei.blogspot.com/2021/09</v>
      </c>
    </row>
    <row r="278" spans="1:4" x14ac:dyDescent="0.4">
      <c r="A278" s="4" t="s">
        <v>1505</v>
      </c>
      <c r="B278" s="4" t="s">
        <v>1499</v>
      </c>
      <c r="C278" s="4" t="s">
        <v>250</v>
      </c>
      <c r="D278" s="4" t="str">
        <f>HYPERLINK("https://daikei.blogspot.com/2021/09")</f>
        <v>https://daikei.blogspot.com/2021/09</v>
      </c>
    </row>
    <row r="279" spans="1:4" x14ac:dyDescent="0.4">
      <c r="A279" s="4" t="s">
        <v>1505</v>
      </c>
      <c r="B279" s="4" t="s">
        <v>1499</v>
      </c>
      <c r="C279" s="4" t="s">
        <v>251</v>
      </c>
      <c r="D279" s="4" t="str">
        <f>HYPERLINK("https://daikei.blogspot.com/2021/09")</f>
        <v>https://daikei.blogspot.com/2021/09</v>
      </c>
    </row>
    <row r="280" spans="1:4" x14ac:dyDescent="0.4">
      <c r="A280" s="4" t="s">
        <v>1505</v>
      </c>
      <c r="B280" s="4" t="s">
        <v>1499</v>
      </c>
      <c r="C280" s="4" t="s">
        <v>252</v>
      </c>
      <c r="D280" s="4" t="str">
        <f>HYPERLINK("https://daikei.blogspot.com/2021/09")</f>
        <v>https://daikei.blogspot.com/2021/09</v>
      </c>
    </row>
    <row r="281" spans="1:4" x14ac:dyDescent="0.4">
      <c r="A281" s="4" t="s">
        <v>1505</v>
      </c>
      <c r="B281" s="4" t="s">
        <v>1499</v>
      </c>
      <c r="C281" s="4" t="s">
        <v>253</v>
      </c>
      <c r="D281" s="4" t="str">
        <f>HYPERLINK("https://daikei.blogspot.com/2021/09")</f>
        <v>https://daikei.blogspot.com/2021/09</v>
      </c>
    </row>
    <row r="282" spans="1:4" x14ac:dyDescent="0.4">
      <c r="A282" s="4" t="s">
        <v>1505</v>
      </c>
      <c r="B282" s="4" t="s">
        <v>1499</v>
      </c>
      <c r="C282" s="4" t="s">
        <v>254</v>
      </c>
      <c r="D282" s="4" t="str">
        <f>HYPERLINK("https://daikei.blogspot.com/2021/09")</f>
        <v>https://daikei.blogspot.com/2021/09</v>
      </c>
    </row>
    <row r="283" spans="1:4" x14ac:dyDescent="0.4">
      <c r="A283" s="4" t="s">
        <v>1505</v>
      </c>
      <c r="B283" s="4" t="s">
        <v>1499</v>
      </c>
      <c r="C283" s="4" t="s">
        <v>255</v>
      </c>
      <c r="D283" s="4" t="str">
        <f>HYPERLINK("https://daikei.blogspot.com/2021/09")</f>
        <v>https://daikei.blogspot.com/2021/09</v>
      </c>
    </row>
    <row r="284" spans="1:4" x14ac:dyDescent="0.4">
      <c r="A284" s="4" t="s">
        <v>1505</v>
      </c>
      <c r="B284" s="4" t="s">
        <v>1499</v>
      </c>
      <c r="C284" s="4" t="s">
        <v>256</v>
      </c>
      <c r="D284" s="4" t="str">
        <f>HYPERLINK("https://daikei.blogspot.com/2021/09")</f>
        <v>https://daikei.blogspot.com/2021/09</v>
      </c>
    </row>
    <row r="285" spans="1:4" x14ac:dyDescent="0.4">
      <c r="A285" s="4" t="s">
        <v>1505</v>
      </c>
      <c r="B285" s="4" t="s">
        <v>1499</v>
      </c>
      <c r="C285" s="4" t="s">
        <v>257</v>
      </c>
      <c r="D285" s="4" t="str">
        <f>HYPERLINK("https://daikei.blogspot.com/2021/09")</f>
        <v>https://daikei.blogspot.com/2021/09</v>
      </c>
    </row>
    <row r="286" spans="1:4" x14ac:dyDescent="0.4">
      <c r="A286" s="4" t="s">
        <v>1505</v>
      </c>
      <c r="B286" s="4" t="s">
        <v>1499</v>
      </c>
      <c r="C286" s="4" t="s">
        <v>258</v>
      </c>
      <c r="D286" s="4" t="str">
        <f>HYPERLINK("https://daikei.blogspot.com/2021/09")</f>
        <v>https://daikei.blogspot.com/2021/09</v>
      </c>
    </row>
    <row r="287" spans="1:4" x14ac:dyDescent="0.4">
      <c r="A287" s="4" t="s">
        <v>1505</v>
      </c>
      <c r="B287" s="4" t="s">
        <v>1499</v>
      </c>
      <c r="C287" s="4" t="s">
        <v>259</v>
      </c>
      <c r="D287" s="4" t="str">
        <f>HYPERLINK("https://daikei.blogspot.com/2021/09")</f>
        <v>https://daikei.blogspot.com/2021/09</v>
      </c>
    </row>
    <row r="288" spans="1:4" x14ac:dyDescent="0.4">
      <c r="A288" s="4" t="s">
        <v>1505</v>
      </c>
      <c r="B288" s="4" t="s">
        <v>1499</v>
      </c>
      <c r="C288" s="4" t="s">
        <v>260</v>
      </c>
      <c r="D288" s="4" t="str">
        <f>HYPERLINK("https://daikei.blogspot.com/2021/09")</f>
        <v>https://daikei.blogspot.com/2021/09</v>
      </c>
    </row>
    <row r="289" spans="1:4" x14ac:dyDescent="0.4">
      <c r="A289" s="4" t="s">
        <v>1505</v>
      </c>
      <c r="B289" s="4" t="s">
        <v>1499</v>
      </c>
      <c r="C289" s="4" t="s">
        <v>261</v>
      </c>
      <c r="D289" s="4" t="str">
        <f>HYPERLINK("https://daikei.blogspot.com/2021/09")</f>
        <v>https://daikei.blogspot.com/2021/09</v>
      </c>
    </row>
    <row r="290" spans="1:4" x14ac:dyDescent="0.4">
      <c r="A290" s="4" t="s">
        <v>1505</v>
      </c>
      <c r="B290" s="4" t="s">
        <v>1499</v>
      </c>
      <c r="C290" s="4" t="s">
        <v>262</v>
      </c>
      <c r="D290" s="4" t="str">
        <f>HYPERLINK("https://daikei.blogspot.com/2021/09")</f>
        <v>https://daikei.blogspot.com/2021/09</v>
      </c>
    </row>
    <row r="291" spans="1:4" x14ac:dyDescent="0.4">
      <c r="A291" s="4" t="s">
        <v>1505</v>
      </c>
      <c r="B291" s="4" t="s">
        <v>1499</v>
      </c>
      <c r="C291" s="4" t="s">
        <v>263</v>
      </c>
      <c r="D291" s="4" t="str">
        <f>HYPERLINK("https://daikei.blogspot.com/2021/09")</f>
        <v>https://daikei.blogspot.com/2021/09</v>
      </c>
    </row>
    <row r="292" spans="1:4" x14ac:dyDescent="0.4">
      <c r="A292" s="4" t="s">
        <v>1505</v>
      </c>
      <c r="B292" s="4" t="s">
        <v>1499</v>
      </c>
      <c r="C292" s="4" t="s">
        <v>264</v>
      </c>
      <c r="D292" s="4" t="str">
        <f>HYPERLINK("https://daikei.blogspot.com/2021/09")</f>
        <v>https://daikei.blogspot.com/2021/09</v>
      </c>
    </row>
    <row r="293" spans="1:4" x14ac:dyDescent="0.4">
      <c r="A293" s="4" t="s">
        <v>1505</v>
      </c>
      <c r="B293" s="4" t="s">
        <v>1500</v>
      </c>
      <c r="C293" s="7"/>
      <c r="D293" s="4" t="str">
        <f>HYPERLINK("https://daikei.blogspot.com/2021/08")</f>
        <v>https://daikei.blogspot.com/2021/08</v>
      </c>
    </row>
    <row r="294" spans="1:4" x14ac:dyDescent="0.4">
      <c r="A294" s="4" t="s">
        <v>1505</v>
      </c>
      <c r="B294" s="4" t="s">
        <v>1500</v>
      </c>
      <c r="C294" s="4" t="s">
        <v>265</v>
      </c>
      <c r="D294" s="4" t="str">
        <f>HYPERLINK("https://daikei.blogspot.com/2021/08")</f>
        <v>https://daikei.blogspot.com/2021/08</v>
      </c>
    </row>
    <row r="295" spans="1:4" x14ac:dyDescent="0.4">
      <c r="A295" s="4" t="s">
        <v>1505</v>
      </c>
      <c r="B295" s="4" t="s">
        <v>1500</v>
      </c>
      <c r="C295" s="4" t="s">
        <v>266</v>
      </c>
      <c r="D295" s="4" t="str">
        <f>HYPERLINK("https://daikei.blogspot.com/2021/08")</f>
        <v>https://daikei.blogspot.com/2021/08</v>
      </c>
    </row>
    <row r="296" spans="1:4" x14ac:dyDescent="0.4">
      <c r="A296" s="4" t="s">
        <v>1505</v>
      </c>
      <c r="B296" s="4" t="s">
        <v>1500</v>
      </c>
      <c r="C296" s="4" t="s">
        <v>267</v>
      </c>
      <c r="D296" s="4" t="str">
        <f>HYPERLINK("https://daikei.blogspot.com/2021/08")</f>
        <v>https://daikei.blogspot.com/2021/08</v>
      </c>
    </row>
    <row r="297" spans="1:4" x14ac:dyDescent="0.4">
      <c r="A297" s="4" t="s">
        <v>1505</v>
      </c>
      <c r="B297" s="4" t="s">
        <v>1500</v>
      </c>
      <c r="C297" s="4" t="s">
        <v>268</v>
      </c>
      <c r="D297" s="4" t="str">
        <f>HYPERLINK("https://daikei.blogspot.com/2021/08")</f>
        <v>https://daikei.blogspot.com/2021/08</v>
      </c>
    </row>
    <row r="298" spans="1:4" x14ac:dyDescent="0.4">
      <c r="A298" s="4" t="s">
        <v>1505</v>
      </c>
      <c r="B298" s="4" t="s">
        <v>1500</v>
      </c>
      <c r="C298" s="4" t="s">
        <v>269</v>
      </c>
      <c r="D298" s="4" t="str">
        <f>HYPERLINK("https://daikei.blogspot.com/2021/08")</f>
        <v>https://daikei.blogspot.com/2021/08</v>
      </c>
    </row>
    <row r="299" spans="1:4" x14ac:dyDescent="0.4">
      <c r="A299" s="4" t="s">
        <v>1505</v>
      </c>
      <c r="B299" s="4" t="s">
        <v>1500</v>
      </c>
      <c r="C299" s="4" t="s">
        <v>270</v>
      </c>
      <c r="D299" s="4" t="str">
        <f>HYPERLINK("https://daikei.blogspot.com/2021/08")</f>
        <v>https://daikei.blogspot.com/2021/08</v>
      </c>
    </row>
    <row r="300" spans="1:4" x14ac:dyDescent="0.4">
      <c r="A300" s="4" t="s">
        <v>1505</v>
      </c>
      <c r="B300" s="4" t="s">
        <v>1500</v>
      </c>
      <c r="C300" s="4" t="s">
        <v>271</v>
      </c>
      <c r="D300" s="4" t="str">
        <f>HYPERLINK("https://daikei.blogspot.com/2021/08")</f>
        <v>https://daikei.blogspot.com/2021/08</v>
      </c>
    </row>
    <row r="301" spans="1:4" x14ac:dyDescent="0.4">
      <c r="A301" s="4" t="s">
        <v>1505</v>
      </c>
      <c r="B301" s="4" t="s">
        <v>1500</v>
      </c>
      <c r="C301" s="4" t="s">
        <v>272</v>
      </c>
      <c r="D301" s="4" t="str">
        <f>HYPERLINK("https://daikei.blogspot.com/2021/08")</f>
        <v>https://daikei.blogspot.com/2021/08</v>
      </c>
    </row>
    <row r="302" spans="1:4" x14ac:dyDescent="0.4">
      <c r="A302" s="4" t="s">
        <v>1505</v>
      </c>
      <c r="B302" s="4" t="s">
        <v>1500</v>
      </c>
      <c r="C302" s="4" t="s">
        <v>273</v>
      </c>
      <c r="D302" s="4" t="str">
        <f>HYPERLINK("https://daikei.blogspot.com/2021/08")</f>
        <v>https://daikei.blogspot.com/2021/08</v>
      </c>
    </row>
    <row r="303" spans="1:4" x14ac:dyDescent="0.4">
      <c r="A303" s="4" t="s">
        <v>1505</v>
      </c>
      <c r="B303" s="4" t="s">
        <v>1500</v>
      </c>
      <c r="C303" s="4" t="s">
        <v>274</v>
      </c>
      <c r="D303" s="4" t="str">
        <f>HYPERLINK("https://daikei.blogspot.com/2021/08")</f>
        <v>https://daikei.blogspot.com/2021/08</v>
      </c>
    </row>
    <row r="304" spans="1:4" x14ac:dyDescent="0.4">
      <c r="A304" s="4" t="s">
        <v>1505</v>
      </c>
      <c r="B304" s="4" t="s">
        <v>1500</v>
      </c>
      <c r="C304" s="4" t="s">
        <v>275</v>
      </c>
      <c r="D304" s="4" t="str">
        <f>HYPERLINK("https://daikei.blogspot.com/2021/08")</f>
        <v>https://daikei.blogspot.com/2021/08</v>
      </c>
    </row>
    <row r="305" spans="1:4" x14ac:dyDescent="0.4">
      <c r="A305" s="4" t="s">
        <v>1505</v>
      </c>
      <c r="B305" s="4" t="s">
        <v>1500</v>
      </c>
      <c r="C305" s="4" t="s">
        <v>276</v>
      </c>
      <c r="D305" s="4" t="str">
        <f>HYPERLINK("https://daikei.blogspot.com/2021/08")</f>
        <v>https://daikei.blogspot.com/2021/08</v>
      </c>
    </row>
    <row r="306" spans="1:4" x14ac:dyDescent="0.4">
      <c r="A306" s="4" t="s">
        <v>1505</v>
      </c>
      <c r="B306" s="4" t="s">
        <v>1500</v>
      </c>
      <c r="C306" s="4" t="s">
        <v>277</v>
      </c>
      <c r="D306" s="4" t="str">
        <f>HYPERLINK("https://daikei.blogspot.com/2021/08")</f>
        <v>https://daikei.blogspot.com/2021/08</v>
      </c>
    </row>
    <row r="307" spans="1:4" x14ac:dyDescent="0.4">
      <c r="A307" s="4" t="s">
        <v>1505</v>
      </c>
      <c r="B307" s="4" t="s">
        <v>1500</v>
      </c>
      <c r="C307" s="4" t="s">
        <v>278</v>
      </c>
      <c r="D307" s="4" t="str">
        <f>HYPERLINK("https://daikei.blogspot.com/2021/08")</f>
        <v>https://daikei.blogspot.com/2021/08</v>
      </c>
    </row>
    <row r="308" spans="1:4" x14ac:dyDescent="0.4">
      <c r="A308" s="4" t="s">
        <v>1505</v>
      </c>
      <c r="B308" s="4" t="s">
        <v>1500</v>
      </c>
      <c r="C308" s="4" t="s">
        <v>279</v>
      </c>
      <c r="D308" s="4" t="str">
        <f>HYPERLINK("https://daikei.blogspot.com/2021/08")</f>
        <v>https://daikei.blogspot.com/2021/08</v>
      </c>
    </row>
    <row r="309" spans="1:4" x14ac:dyDescent="0.4">
      <c r="A309" s="4" t="s">
        <v>1505</v>
      </c>
      <c r="B309" s="4" t="s">
        <v>1500</v>
      </c>
      <c r="C309" s="4" t="s">
        <v>280</v>
      </c>
      <c r="D309" s="4" t="str">
        <f>HYPERLINK("https://daikei.blogspot.com/2021/08")</f>
        <v>https://daikei.blogspot.com/2021/08</v>
      </c>
    </row>
    <row r="310" spans="1:4" x14ac:dyDescent="0.4">
      <c r="A310" s="4" t="s">
        <v>1505</v>
      </c>
      <c r="B310" s="4" t="s">
        <v>1500</v>
      </c>
      <c r="C310" s="4" t="s">
        <v>281</v>
      </c>
      <c r="D310" s="4" t="str">
        <f>HYPERLINK("https://daikei.blogspot.com/2021/08")</f>
        <v>https://daikei.blogspot.com/2021/08</v>
      </c>
    </row>
    <row r="311" spans="1:4" x14ac:dyDescent="0.4">
      <c r="A311" s="4" t="s">
        <v>1505</v>
      </c>
      <c r="B311" s="4" t="s">
        <v>1500</v>
      </c>
      <c r="C311" s="4" t="s">
        <v>282</v>
      </c>
      <c r="D311" s="4" t="str">
        <f>HYPERLINK("https://daikei.blogspot.com/2021/08")</f>
        <v>https://daikei.blogspot.com/2021/08</v>
      </c>
    </row>
    <row r="312" spans="1:4" x14ac:dyDescent="0.4">
      <c r="A312" s="4" t="s">
        <v>1505</v>
      </c>
      <c r="B312" s="4" t="s">
        <v>1500</v>
      </c>
      <c r="C312" s="4" t="s">
        <v>283</v>
      </c>
      <c r="D312" s="4" t="str">
        <f>HYPERLINK("https://daikei.blogspot.com/2021/08")</f>
        <v>https://daikei.blogspot.com/2021/08</v>
      </c>
    </row>
    <row r="313" spans="1:4" x14ac:dyDescent="0.4">
      <c r="A313" s="4" t="s">
        <v>1505</v>
      </c>
      <c r="B313" s="4" t="s">
        <v>1500</v>
      </c>
      <c r="C313" s="4" t="s">
        <v>284</v>
      </c>
      <c r="D313" s="4" t="str">
        <f>HYPERLINK("https://daikei.blogspot.com/2021/08")</f>
        <v>https://daikei.blogspot.com/2021/08</v>
      </c>
    </row>
    <row r="314" spans="1:4" x14ac:dyDescent="0.4">
      <c r="A314" s="4" t="s">
        <v>1505</v>
      </c>
      <c r="B314" s="4" t="s">
        <v>1500</v>
      </c>
      <c r="C314" s="4" t="s">
        <v>285</v>
      </c>
      <c r="D314" s="4" t="str">
        <f>HYPERLINK("https://daikei.blogspot.com/2021/08")</f>
        <v>https://daikei.blogspot.com/2021/08</v>
      </c>
    </row>
    <row r="315" spans="1:4" x14ac:dyDescent="0.4">
      <c r="A315" s="4" t="s">
        <v>1505</v>
      </c>
      <c r="B315" s="4" t="s">
        <v>1500</v>
      </c>
      <c r="C315" s="4" t="s">
        <v>286</v>
      </c>
      <c r="D315" s="4" t="str">
        <f>HYPERLINK("https://daikei.blogspot.com/2021/08")</f>
        <v>https://daikei.blogspot.com/2021/08</v>
      </c>
    </row>
    <row r="316" spans="1:4" x14ac:dyDescent="0.4">
      <c r="A316" s="4" t="s">
        <v>1505</v>
      </c>
      <c r="B316" s="4" t="s">
        <v>1500</v>
      </c>
      <c r="C316" s="4" t="s">
        <v>287</v>
      </c>
      <c r="D316" s="4" t="str">
        <f>HYPERLINK("https://daikei.blogspot.com/2021/08")</f>
        <v>https://daikei.blogspot.com/2021/08</v>
      </c>
    </row>
    <row r="317" spans="1:4" x14ac:dyDescent="0.4">
      <c r="A317" s="4" t="s">
        <v>1505</v>
      </c>
      <c r="B317" s="4" t="s">
        <v>1500</v>
      </c>
      <c r="C317" s="4" t="s">
        <v>288</v>
      </c>
      <c r="D317" s="4" t="str">
        <f>HYPERLINK("https://daikei.blogspot.com/2021/08")</f>
        <v>https://daikei.blogspot.com/2021/08</v>
      </c>
    </row>
    <row r="318" spans="1:4" x14ac:dyDescent="0.4">
      <c r="A318" s="4" t="s">
        <v>1505</v>
      </c>
      <c r="B318" s="4" t="s">
        <v>1500</v>
      </c>
      <c r="C318" s="4" t="s">
        <v>289</v>
      </c>
      <c r="D318" s="4" t="str">
        <f>HYPERLINK("https://daikei.blogspot.com/2021/08")</f>
        <v>https://daikei.blogspot.com/2021/08</v>
      </c>
    </row>
    <row r="319" spans="1:4" x14ac:dyDescent="0.4">
      <c r="A319" s="4" t="s">
        <v>1505</v>
      </c>
      <c r="B319" s="4" t="s">
        <v>1500</v>
      </c>
      <c r="C319" s="4" t="s">
        <v>290</v>
      </c>
      <c r="D319" s="4" t="str">
        <f>HYPERLINK("https://daikei.blogspot.com/2021/08")</f>
        <v>https://daikei.blogspot.com/2021/08</v>
      </c>
    </row>
    <row r="320" spans="1:4" x14ac:dyDescent="0.4">
      <c r="A320" s="4" t="s">
        <v>1505</v>
      </c>
      <c r="B320" s="4" t="s">
        <v>1500</v>
      </c>
      <c r="C320" s="4" t="s">
        <v>291</v>
      </c>
      <c r="D320" s="4" t="str">
        <f>HYPERLINK("https://daikei.blogspot.com/2021/08")</f>
        <v>https://daikei.blogspot.com/2021/08</v>
      </c>
    </row>
    <row r="321" spans="1:4" x14ac:dyDescent="0.4">
      <c r="A321" s="4" t="s">
        <v>1505</v>
      </c>
      <c r="B321" s="4" t="s">
        <v>1500</v>
      </c>
      <c r="C321" s="4" t="s">
        <v>292</v>
      </c>
      <c r="D321" s="4" t="str">
        <f>HYPERLINK("https://daikei.blogspot.com/2021/08")</f>
        <v>https://daikei.blogspot.com/2021/08</v>
      </c>
    </row>
    <row r="322" spans="1:4" x14ac:dyDescent="0.4">
      <c r="A322" s="4" t="s">
        <v>1505</v>
      </c>
      <c r="B322" s="4" t="s">
        <v>1500</v>
      </c>
      <c r="C322" s="4" t="s">
        <v>293</v>
      </c>
      <c r="D322" s="4" t="str">
        <f>HYPERLINK("https://daikei.blogspot.com/2021/08")</f>
        <v>https://daikei.blogspot.com/2021/08</v>
      </c>
    </row>
    <row r="323" spans="1:4" x14ac:dyDescent="0.4">
      <c r="A323" s="4" t="s">
        <v>1505</v>
      </c>
      <c r="B323" s="4" t="s">
        <v>1500</v>
      </c>
      <c r="C323" s="4" t="s">
        <v>294</v>
      </c>
      <c r="D323" s="4" t="str">
        <f>HYPERLINK("https://daikei.blogspot.com/2021/08")</f>
        <v>https://daikei.blogspot.com/2021/08</v>
      </c>
    </row>
    <row r="324" spans="1:4" x14ac:dyDescent="0.4">
      <c r="A324" s="4" t="s">
        <v>1505</v>
      </c>
      <c r="B324" s="4" t="s">
        <v>1500</v>
      </c>
      <c r="C324" s="4" t="s">
        <v>295</v>
      </c>
      <c r="D324" s="4" t="str">
        <f>HYPERLINK("https://daikei.blogspot.com/2021/08")</f>
        <v>https://daikei.blogspot.com/2021/08</v>
      </c>
    </row>
    <row r="325" spans="1:4" x14ac:dyDescent="0.4">
      <c r="A325" s="4" t="s">
        <v>1505</v>
      </c>
      <c r="B325" s="4" t="s">
        <v>1500</v>
      </c>
      <c r="C325" s="4" t="s">
        <v>296</v>
      </c>
      <c r="D325" s="4" t="str">
        <f>HYPERLINK("https://daikei.blogspot.com/2021/08")</f>
        <v>https://daikei.blogspot.com/2021/08</v>
      </c>
    </row>
    <row r="326" spans="1:4" x14ac:dyDescent="0.4">
      <c r="A326" s="4" t="s">
        <v>1505</v>
      </c>
      <c r="B326" s="4" t="s">
        <v>1500</v>
      </c>
      <c r="C326" s="4" t="s">
        <v>297</v>
      </c>
      <c r="D326" s="4" t="str">
        <f>HYPERLINK("https://daikei.blogspot.com/2021/08")</f>
        <v>https://daikei.blogspot.com/2021/08</v>
      </c>
    </row>
    <row r="327" spans="1:4" x14ac:dyDescent="0.4">
      <c r="A327" s="4" t="s">
        <v>1505</v>
      </c>
      <c r="B327" s="4" t="s">
        <v>1490</v>
      </c>
      <c r="C327" s="7"/>
      <c r="D327" s="4" t="str">
        <f>HYPERLINK("https://daikei.blogspot.com/2021/07")</f>
        <v>https://daikei.blogspot.com/2021/07</v>
      </c>
    </row>
    <row r="328" spans="1:4" x14ac:dyDescent="0.4">
      <c r="A328" s="4" t="s">
        <v>1505</v>
      </c>
      <c r="B328" s="4" t="s">
        <v>1490</v>
      </c>
      <c r="C328" s="4" t="s">
        <v>298</v>
      </c>
      <c r="D328" s="4" t="str">
        <f>HYPERLINK("https://daikei.blogspot.com/2021/07")</f>
        <v>https://daikei.blogspot.com/2021/07</v>
      </c>
    </row>
    <row r="329" spans="1:4" x14ac:dyDescent="0.4">
      <c r="A329" s="4" t="s">
        <v>1505</v>
      </c>
      <c r="B329" s="4" t="s">
        <v>1490</v>
      </c>
      <c r="C329" s="4" t="s">
        <v>299</v>
      </c>
      <c r="D329" s="4" t="str">
        <f>HYPERLINK("https://daikei.blogspot.com/2021/07")</f>
        <v>https://daikei.blogspot.com/2021/07</v>
      </c>
    </row>
    <row r="330" spans="1:4" x14ac:dyDescent="0.4">
      <c r="A330" s="4" t="s">
        <v>1505</v>
      </c>
      <c r="B330" s="4" t="s">
        <v>1490</v>
      </c>
      <c r="C330" s="4" t="s">
        <v>300</v>
      </c>
      <c r="D330" s="4" t="str">
        <f>HYPERLINK("https://daikei.blogspot.com/2021/07")</f>
        <v>https://daikei.blogspot.com/2021/07</v>
      </c>
    </row>
    <row r="331" spans="1:4" x14ac:dyDescent="0.4">
      <c r="A331" s="4" t="s">
        <v>1505</v>
      </c>
      <c r="B331" s="4" t="s">
        <v>1490</v>
      </c>
      <c r="C331" s="4" t="s">
        <v>301</v>
      </c>
      <c r="D331" s="4" t="str">
        <f>HYPERLINK("https://daikei.blogspot.com/2021/07")</f>
        <v>https://daikei.blogspot.com/2021/07</v>
      </c>
    </row>
    <row r="332" spans="1:4" x14ac:dyDescent="0.4">
      <c r="A332" s="4" t="s">
        <v>1505</v>
      </c>
      <c r="B332" s="4" t="s">
        <v>1490</v>
      </c>
      <c r="C332" s="4" t="s">
        <v>302</v>
      </c>
      <c r="D332" s="4" t="str">
        <f>HYPERLINK("https://daikei.blogspot.com/2021/07")</f>
        <v>https://daikei.blogspot.com/2021/07</v>
      </c>
    </row>
    <row r="333" spans="1:4" x14ac:dyDescent="0.4">
      <c r="A333" s="4" t="s">
        <v>1505</v>
      </c>
      <c r="B333" s="4" t="s">
        <v>1490</v>
      </c>
      <c r="C333" s="4" t="s">
        <v>303</v>
      </c>
      <c r="D333" s="4" t="str">
        <f>HYPERLINK("https://daikei.blogspot.com/2021/07")</f>
        <v>https://daikei.blogspot.com/2021/07</v>
      </c>
    </row>
    <row r="334" spans="1:4" x14ac:dyDescent="0.4">
      <c r="A334" s="4" t="s">
        <v>1505</v>
      </c>
      <c r="B334" s="4" t="s">
        <v>1490</v>
      </c>
      <c r="C334" s="4" t="s">
        <v>304</v>
      </c>
      <c r="D334" s="4" t="str">
        <f>HYPERLINK("https://daikei.blogspot.com/2021/07")</f>
        <v>https://daikei.blogspot.com/2021/07</v>
      </c>
    </row>
    <row r="335" spans="1:4" x14ac:dyDescent="0.4">
      <c r="A335" s="4" t="s">
        <v>1505</v>
      </c>
      <c r="B335" s="4" t="s">
        <v>1490</v>
      </c>
      <c r="C335" s="4" t="s">
        <v>305</v>
      </c>
      <c r="D335" s="4" t="str">
        <f>HYPERLINK("https://daikei.blogspot.com/2021/07")</f>
        <v>https://daikei.blogspot.com/2021/07</v>
      </c>
    </row>
    <row r="336" spans="1:4" x14ac:dyDescent="0.4">
      <c r="A336" s="4" t="s">
        <v>1505</v>
      </c>
      <c r="B336" s="4" t="s">
        <v>1490</v>
      </c>
      <c r="C336" s="4" t="s">
        <v>306</v>
      </c>
      <c r="D336" s="4" t="str">
        <f>HYPERLINK("https://daikei.blogspot.com/2021/07")</f>
        <v>https://daikei.blogspot.com/2021/07</v>
      </c>
    </row>
    <row r="337" spans="1:4" x14ac:dyDescent="0.4">
      <c r="A337" s="4" t="s">
        <v>1505</v>
      </c>
      <c r="B337" s="4" t="s">
        <v>1490</v>
      </c>
      <c r="C337" s="4" t="s">
        <v>307</v>
      </c>
      <c r="D337" s="4" t="str">
        <f>HYPERLINK("https://daikei.blogspot.com/2021/07")</f>
        <v>https://daikei.blogspot.com/2021/07</v>
      </c>
    </row>
    <row r="338" spans="1:4" x14ac:dyDescent="0.4">
      <c r="A338" s="4" t="s">
        <v>1505</v>
      </c>
      <c r="B338" s="4" t="s">
        <v>1490</v>
      </c>
      <c r="C338" s="4" t="s">
        <v>308</v>
      </c>
      <c r="D338" s="4" t="str">
        <f>HYPERLINK("https://daikei.blogspot.com/2021/07")</f>
        <v>https://daikei.blogspot.com/2021/07</v>
      </c>
    </row>
    <row r="339" spans="1:4" x14ac:dyDescent="0.4">
      <c r="A339" s="4" t="s">
        <v>1505</v>
      </c>
      <c r="B339" s="4" t="s">
        <v>1490</v>
      </c>
      <c r="C339" s="4" t="s">
        <v>309</v>
      </c>
      <c r="D339" s="4" t="str">
        <f>HYPERLINK("https://daikei.blogspot.com/2021/07")</f>
        <v>https://daikei.blogspot.com/2021/07</v>
      </c>
    </row>
    <row r="340" spans="1:4" x14ac:dyDescent="0.4">
      <c r="A340" s="4" t="s">
        <v>1505</v>
      </c>
      <c r="B340" s="4" t="s">
        <v>1490</v>
      </c>
      <c r="C340" s="4" t="s">
        <v>310</v>
      </c>
      <c r="D340" s="4" t="str">
        <f>HYPERLINK("https://daikei.blogspot.com/2021/07")</f>
        <v>https://daikei.blogspot.com/2021/07</v>
      </c>
    </row>
    <row r="341" spans="1:4" x14ac:dyDescent="0.4">
      <c r="A341" s="4" t="s">
        <v>1505</v>
      </c>
      <c r="B341" s="4" t="s">
        <v>1490</v>
      </c>
      <c r="C341" s="4" t="s">
        <v>311</v>
      </c>
      <c r="D341" s="4" t="str">
        <f>HYPERLINK("https://daikei.blogspot.com/2021/07")</f>
        <v>https://daikei.blogspot.com/2021/07</v>
      </c>
    </row>
    <row r="342" spans="1:4" x14ac:dyDescent="0.4">
      <c r="A342" s="4" t="s">
        <v>1505</v>
      </c>
      <c r="B342" s="4" t="s">
        <v>1490</v>
      </c>
      <c r="C342" s="4" t="s">
        <v>312</v>
      </c>
      <c r="D342" s="4" t="str">
        <f>HYPERLINK("https://daikei.blogspot.com/2021/07")</f>
        <v>https://daikei.blogspot.com/2021/07</v>
      </c>
    </row>
    <row r="343" spans="1:4" x14ac:dyDescent="0.4">
      <c r="A343" s="4" t="s">
        <v>1505</v>
      </c>
      <c r="B343" s="4" t="s">
        <v>1490</v>
      </c>
      <c r="C343" s="4" t="s">
        <v>313</v>
      </c>
      <c r="D343" s="4" t="str">
        <f>HYPERLINK("https://daikei.blogspot.com/2021/07")</f>
        <v>https://daikei.blogspot.com/2021/07</v>
      </c>
    </row>
    <row r="344" spans="1:4" x14ac:dyDescent="0.4">
      <c r="A344" s="4" t="s">
        <v>1505</v>
      </c>
      <c r="B344" s="4" t="s">
        <v>1490</v>
      </c>
      <c r="C344" s="4" t="s">
        <v>314</v>
      </c>
      <c r="D344" s="4" t="str">
        <f>HYPERLINK("https://daikei.blogspot.com/2021/07")</f>
        <v>https://daikei.blogspot.com/2021/07</v>
      </c>
    </row>
    <row r="345" spans="1:4" x14ac:dyDescent="0.4">
      <c r="A345" s="4" t="s">
        <v>1505</v>
      </c>
      <c r="B345" s="4" t="s">
        <v>1490</v>
      </c>
      <c r="C345" s="4" t="s">
        <v>315</v>
      </c>
      <c r="D345" s="4" t="str">
        <f>HYPERLINK("https://daikei.blogspot.com/2021/07")</f>
        <v>https://daikei.blogspot.com/2021/07</v>
      </c>
    </row>
    <row r="346" spans="1:4" x14ac:dyDescent="0.4">
      <c r="A346" s="4" t="s">
        <v>1505</v>
      </c>
      <c r="B346" s="4" t="s">
        <v>1490</v>
      </c>
      <c r="C346" s="4" t="s">
        <v>316</v>
      </c>
      <c r="D346" s="4" t="str">
        <f>HYPERLINK("https://daikei.blogspot.com/2021/07")</f>
        <v>https://daikei.blogspot.com/2021/07</v>
      </c>
    </row>
    <row r="347" spans="1:4" x14ac:dyDescent="0.4">
      <c r="A347" s="4" t="s">
        <v>1505</v>
      </c>
      <c r="B347" s="4" t="s">
        <v>1490</v>
      </c>
      <c r="C347" s="4" t="s">
        <v>317</v>
      </c>
      <c r="D347" s="4" t="str">
        <f>HYPERLINK("https://daikei.blogspot.com/2021/07")</f>
        <v>https://daikei.blogspot.com/2021/07</v>
      </c>
    </row>
    <row r="348" spans="1:4" x14ac:dyDescent="0.4">
      <c r="A348" s="4" t="s">
        <v>1505</v>
      </c>
      <c r="B348" s="4" t="s">
        <v>1490</v>
      </c>
      <c r="C348" s="4" t="s">
        <v>318</v>
      </c>
      <c r="D348" s="4" t="str">
        <f>HYPERLINK("https://daikei.blogspot.com/2021/07")</f>
        <v>https://daikei.blogspot.com/2021/07</v>
      </c>
    </row>
    <row r="349" spans="1:4" x14ac:dyDescent="0.4">
      <c r="A349" s="4" t="s">
        <v>1505</v>
      </c>
      <c r="B349" s="4" t="s">
        <v>1490</v>
      </c>
      <c r="C349" s="4" t="s">
        <v>319</v>
      </c>
      <c r="D349" s="4" t="str">
        <f>HYPERLINK("https://daikei.blogspot.com/2021/07")</f>
        <v>https://daikei.blogspot.com/2021/07</v>
      </c>
    </row>
    <row r="350" spans="1:4" x14ac:dyDescent="0.4">
      <c r="A350" s="4" t="s">
        <v>1505</v>
      </c>
      <c r="B350" s="4" t="s">
        <v>1490</v>
      </c>
      <c r="C350" s="4" t="s">
        <v>320</v>
      </c>
      <c r="D350" s="4" t="str">
        <f>HYPERLINK("https://daikei.blogspot.com/2021/07")</f>
        <v>https://daikei.blogspot.com/2021/07</v>
      </c>
    </row>
    <row r="351" spans="1:4" x14ac:dyDescent="0.4">
      <c r="A351" s="4" t="s">
        <v>1505</v>
      </c>
      <c r="B351" s="4" t="s">
        <v>1490</v>
      </c>
      <c r="C351" s="4" t="s">
        <v>321</v>
      </c>
      <c r="D351" s="4" t="str">
        <f>HYPERLINK("https://daikei.blogspot.com/2021/07")</f>
        <v>https://daikei.blogspot.com/2021/07</v>
      </c>
    </row>
    <row r="352" spans="1:4" x14ac:dyDescent="0.4">
      <c r="A352" s="4" t="s">
        <v>1505</v>
      </c>
      <c r="B352" s="4" t="s">
        <v>1490</v>
      </c>
      <c r="C352" s="4" t="s">
        <v>322</v>
      </c>
      <c r="D352" s="4" t="str">
        <f>HYPERLINK("https://daikei.blogspot.com/2021/07")</f>
        <v>https://daikei.blogspot.com/2021/07</v>
      </c>
    </row>
    <row r="353" spans="1:6" x14ac:dyDescent="0.4">
      <c r="A353" s="4" t="s">
        <v>1505</v>
      </c>
      <c r="B353" s="4" t="s">
        <v>1490</v>
      </c>
      <c r="C353" s="4" t="s">
        <v>323</v>
      </c>
      <c r="D353" s="4" t="str">
        <f>HYPERLINK("https://daikei.blogspot.com/2021/07")</f>
        <v>https://daikei.blogspot.com/2021/07</v>
      </c>
    </row>
    <row r="354" spans="1:6" x14ac:dyDescent="0.4">
      <c r="A354" s="4" t="s">
        <v>1505</v>
      </c>
      <c r="B354" s="4" t="s">
        <v>1490</v>
      </c>
      <c r="C354" s="4" t="s">
        <v>324</v>
      </c>
      <c r="D354" s="4" t="str">
        <f>HYPERLINK("https://daikei.blogspot.com/2021/07")</f>
        <v>https://daikei.blogspot.com/2021/07</v>
      </c>
    </row>
    <row r="355" spans="1:6" x14ac:dyDescent="0.4">
      <c r="A355" s="4" t="s">
        <v>1505</v>
      </c>
      <c r="B355" s="4" t="s">
        <v>1490</v>
      </c>
      <c r="C355" s="4" t="s">
        <v>325</v>
      </c>
      <c r="D355" s="4" t="str">
        <f>HYPERLINK("https://daikei.blogspot.com/2021/07")</f>
        <v>https://daikei.blogspot.com/2021/07</v>
      </c>
    </row>
    <row r="356" spans="1:6" x14ac:dyDescent="0.4">
      <c r="A356" s="4" t="s">
        <v>1505</v>
      </c>
      <c r="B356" s="4" t="s">
        <v>1491</v>
      </c>
      <c r="C356" s="7"/>
      <c r="D356" s="4" t="str">
        <f>HYPERLINK("https://daikei.blogspot.com/2021/06")</f>
        <v>https://daikei.blogspot.com/2021/06</v>
      </c>
    </row>
    <row r="357" spans="1:6" x14ac:dyDescent="0.4">
      <c r="A357" s="4" t="s">
        <v>1505</v>
      </c>
      <c r="B357" s="4" t="s">
        <v>1491</v>
      </c>
      <c r="C357" s="4" t="s">
        <v>326</v>
      </c>
      <c r="D357" s="4" t="str">
        <f>HYPERLINK("https://daikei.blogspot.com/2021/06")</f>
        <v>https://daikei.blogspot.com/2021/06</v>
      </c>
    </row>
    <row r="358" spans="1:6" x14ac:dyDescent="0.4">
      <c r="A358" s="4" t="s">
        <v>1505</v>
      </c>
      <c r="B358" s="4" t="s">
        <v>1491</v>
      </c>
      <c r="C358" s="4" t="s">
        <v>327</v>
      </c>
      <c r="D358" s="4" t="str">
        <f>HYPERLINK("https://daikei.blogspot.com/2021/06")</f>
        <v>https://daikei.blogspot.com/2021/06</v>
      </c>
    </row>
    <row r="359" spans="1:6" x14ac:dyDescent="0.4">
      <c r="A359" s="4" t="s">
        <v>1505</v>
      </c>
      <c r="B359" s="4" t="s">
        <v>1491</v>
      </c>
      <c r="C359" s="4" t="s">
        <v>328</v>
      </c>
      <c r="D359" s="4" t="str">
        <f>HYPERLINK("https://daikei.blogspot.com/2021/06")</f>
        <v>https://daikei.blogspot.com/2021/06</v>
      </c>
    </row>
    <row r="360" spans="1:6" x14ac:dyDescent="0.4">
      <c r="A360" s="4" t="s">
        <v>1505</v>
      </c>
      <c r="B360" s="4" t="s">
        <v>1491</v>
      </c>
      <c r="C360" s="4" t="s">
        <v>329</v>
      </c>
      <c r="D360" s="4" t="str">
        <f>HYPERLINK("https://daikei.blogspot.com/2021/06")</f>
        <v>https://daikei.blogspot.com/2021/06</v>
      </c>
    </row>
    <row r="361" spans="1:6" x14ac:dyDescent="0.4">
      <c r="A361" s="4" t="s">
        <v>1505</v>
      </c>
      <c r="B361" s="4" t="s">
        <v>1491</v>
      </c>
      <c r="C361" s="4" t="s">
        <v>330</v>
      </c>
      <c r="D361" s="4" t="str">
        <f>HYPERLINK("https://daikei.blogspot.com/2021/06")</f>
        <v>https://daikei.blogspot.com/2021/06</v>
      </c>
    </row>
    <row r="362" spans="1:6" x14ac:dyDescent="0.4">
      <c r="A362" s="4" t="s">
        <v>1505</v>
      </c>
      <c r="B362" s="4" t="s">
        <v>1491</v>
      </c>
      <c r="C362" s="4" t="s">
        <v>331</v>
      </c>
      <c r="D362" s="10" t="str">
        <f>HYPERLINK("https://daikei.blogspot.com/2021/06/004.html")</f>
        <v>https://daikei.blogspot.com/2021/06/004.html</v>
      </c>
    </row>
    <row r="363" spans="1:6" x14ac:dyDescent="0.4">
      <c r="A363" s="4" t="s">
        <v>1505</v>
      </c>
      <c r="B363" s="4" t="s">
        <v>1491</v>
      </c>
      <c r="C363" s="4" t="s">
        <v>332</v>
      </c>
      <c r="D363" s="10" t="str">
        <f>HYPERLINK("https://daikei.blogspot.com/2021/06/003.html")</f>
        <v>https://daikei.blogspot.com/2021/06/003.html</v>
      </c>
    </row>
    <row r="364" spans="1:6" x14ac:dyDescent="0.4">
      <c r="A364" s="4" t="s">
        <v>1505</v>
      </c>
      <c r="B364" s="4" t="s">
        <v>1491</v>
      </c>
      <c r="C364" s="4" t="s">
        <v>333</v>
      </c>
      <c r="D364" s="10" t="str">
        <f>HYPERLINK("https://daikei.blogspot.com/2021/06/002.html")</f>
        <v>https://daikei.blogspot.com/2021/06/002.html</v>
      </c>
    </row>
    <row r="365" spans="1:6" x14ac:dyDescent="0.4">
      <c r="A365" s="4" t="s">
        <v>1505</v>
      </c>
      <c r="B365" s="4" t="s">
        <v>1491</v>
      </c>
      <c r="C365" s="4" t="s">
        <v>334</v>
      </c>
      <c r="D365" s="10" t="str">
        <f>HYPERLINK("https://daikei.blogspot.com/2021/06/001.html")</f>
        <v>https://daikei.blogspot.com/2021/06/001.html</v>
      </c>
    </row>
    <row r="366" spans="1:6" x14ac:dyDescent="0.4">
      <c r="A366" s="4" t="s">
        <v>1505</v>
      </c>
      <c r="B366" s="4" t="s">
        <v>1491</v>
      </c>
      <c r="C366" s="4" t="s">
        <v>335</v>
      </c>
      <c r="D366" s="10" t="str">
        <f>HYPERLINK("https://daikei.blogspot.com/2021/06/000.html")</f>
        <v>https://daikei.blogspot.com/2021/06/000.html</v>
      </c>
    </row>
    <row r="367" spans="1:6" x14ac:dyDescent="0.4">
      <c r="A367" s="4" t="s">
        <v>1505</v>
      </c>
      <c r="B367" s="4" t="s">
        <v>1491</v>
      </c>
      <c r="C367" s="4" t="s">
        <v>336</v>
      </c>
      <c r="D367" s="10" t="str">
        <f>HYPERLINK("https://daikei.blogspot.com/2021/06/blog-post.html")</f>
        <v>https://daikei.blogspot.com/2021/06/blog-post.html</v>
      </c>
      <c r="E367" s="11" t="s">
        <v>1526</v>
      </c>
      <c r="F367" s="15" t="s">
        <v>1533</v>
      </c>
    </row>
    <row r="368" spans="1:6" x14ac:dyDescent="0.4">
      <c r="A368" s="4" t="s">
        <v>1505</v>
      </c>
      <c r="B368" s="4" t="s">
        <v>1492</v>
      </c>
      <c r="C368" s="7"/>
      <c r="D368" s="4" t="str">
        <f>HYPERLINK("https://daikei.blogspot.com/2021/05")</f>
        <v>https://daikei.blogspot.com/2021/05</v>
      </c>
    </row>
    <row r="369" spans="1:6" x14ac:dyDescent="0.4">
      <c r="A369" s="4" t="s">
        <v>1505</v>
      </c>
      <c r="B369" s="4" t="s">
        <v>1492</v>
      </c>
      <c r="C369" s="4" t="s">
        <v>337</v>
      </c>
      <c r="D369" s="4" t="str">
        <f>HYPERLINK("https://daikei.blogspot.com/2021/05")</f>
        <v>https://daikei.blogspot.com/2021/05</v>
      </c>
    </row>
    <row r="370" spans="1:6" x14ac:dyDescent="0.4">
      <c r="A370" s="4" t="s">
        <v>1505</v>
      </c>
      <c r="B370" s="4" t="s">
        <v>1492</v>
      </c>
      <c r="C370" s="4" t="s">
        <v>338</v>
      </c>
      <c r="D370" s="4" t="str">
        <f>HYPERLINK("https://daikei.blogspot.com/2021/05")</f>
        <v>https://daikei.blogspot.com/2021/05</v>
      </c>
    </row>
    <row r="371" spans="1:6" x14ac:dyDescent="0.4">
      <c r="A371" s="4" t="s">
        <v>1505</v>
      </c>
      <c r="B371" s="4" t="s">
        <v>1493</v>
      </c>
      <c r="C371" s="7"/>
      <c r="D371" s="4" t="str">
        <f>HYPERLINK("https://daikei.blogspot.com/2021/04")</f>
        <v>https://daikei.blogspot.com/2021/04</v>
      </c>
    </row>
    <row r="372" spans="1:6" x14ac:dyDescent="0.4">
      <c r="A372" s="4" t="s">
        <v>1505</v>
      </c>
      <c r="B372" s="4" t="s">
        <v>1493</v>
      </c>
      <c r="C372" s="4" t="s">
        <v>339</v>
      </c>
      <c r="D372" s="13" t="str">
        <f>HYPERLINK("https://daikei.blogspot.com/2021/04/blog-post.html")</f>
        <v>https://daikei.blogspot.com/2021/04/blog-post.html</v>
      </c>
      <c r="E372" s="16" t="s">
        <v>1540</v>
      </c>
      <c r="F372" s="1" t="s">
        <v>1541</v>
      </c>
    </row>
    <row r="373" spans="1:6" x14ac:dyDescent="0.4">
      <c r="A373" s="4" t="s">
        <v>1505</v>
      </c>
      <c r="B373" s="4" t="s">
        <v>1495</v>
      </c>
      <c r="C373" s="7"/>
      <c r="D373" s="4" t="str">
        <f>HYPERLINK("https://daikei.blogspot.com/2021/03")</f>
        <v>https://daikei.blogspot.com/2021/03</v>
      </c>
    </row>
    <row r="374" spans="1:6" x14ac:dyDescent="0.4">
      <c r="A374" s="4" t="s">
        <v>1505</v>
      </c>
      <c r="B374" s="4" t="s">
        <v>1495</v>
      </c>
      <c r="C374" s="4" t="s">
        <v>340</v>
      </c>
      <c r="D374" s="4" t="str">
        <f>HYPERLINK("https://daikei.blogspot.com/2021/03")</f>
        <v>https://daikei.blogspot.com/2021/03</v>
      </c>
    </row>
    <row r="375" spans="1:6" x14ac:dyDescent="0.4">
      <c r="A375" s="4" t="s">
        <v>1505</v>
      </c>
      <c r="B375" s="4" t="s">
        <v>1496</v>
      </c>
      <c r="C375" s="7"/>
      <c r="D375" s="4" t="str">
        <f>HYPERLINK("https://daikei.blogspot.com/2021/02")</f>
        <v>https://daikei.blogspot.com/2021/02</v>
      </c>
    </row>
    <row r="376" spans="1:6" x14ac:dyDescent="0.4">
      <c r="A376" s="4" t="s">
        <v>1505</v>
      </c>
      <c r="B376" s="4" t="s">
        <v>1496</v>
      </c>
      <c r="C376" s="4" t="s">
        <v>341</v>
      </c>
      <c r="D376" s="4" t="str">
        <f>HYPERLINK("https://daikei.blogspot.com/2021/02")</f>
        <v>https://daikei.blogspot.com/2021/02</v>
      </c>
    </row>
    <row r="377" spans="1:6" x14ac:dyDescent="0.4">
      <c r="A377" s="4" t="s">
        <v>1505</v>
      </c>
      <c r="B377" s="4" t="s">
        <v>1496</v>
      </c>
      <c r="C377" s="4" t="s">
        <v>342</v>
      </c>
      <c r="D377" s="4" t="str">
        <f>HYPERLINK("https://daikei.blogspot.com/2021/02")</f>
        <v>https://daikei.blogspot.com/2021/02</v>
      </c>
    </row>
    <row r="378" spans="1:6" x14ac:dyDescent="0.4">
      <c r="A378" s="4" t="s">
        <v>1505</v>
      </c>
      <c r="B378" s="4" t="s">
        <v>1496</v>
      </c>
      <c r="C378" s="4" t="s">
        <v>343</v>
      </c>
      <c r="D378" s="4" t="str">
        <f>HYPERLINK("https://daikei.blogspot.com/2021/02")</f>
        <v>https://daikei.blogspot.com/2021/02</v>
      </c>
    </row>
    <row r="379" spans="1:6" x14ac:dyDescent="0.4">
      <c r="A379" s="4" t="s">
        <v>1505</v>
      </c>
      <c r="B379" s="4" t="s">
        <v>1496</v>
      </c>
      <c r="C379" s="4" t="s">
        <v>344</v>
      </c>
      <c r="D379" s="4" t="str">
        <f>HYPERLINK("https://daikei.blogspot.com/2021/02")</f>
        <v>https://daikei.blogspot.com/2021/02</v>
      </c>
    </row>
    <row r="380" spans="1:6" x14ac:dyDescent="0.4">
      <c r="A380" s="4" t="s">
        <v>1506</v>
      </c>
      <c r="B380" s="4" t="s">
        <v>1497</v>
      </c>
      <c r="C380" s="7"/>
      <c r="D380" s="4" t="str">
        <f>HYPERLINK("https://daikei.blogspot.com/2020/12")</f>
        <v>https://daikei.blogspot.com/2020/12</v>
      </c>
    </row>
    <row r="381" spans="1:6" x14ac:dyDescent="0.4">
      <c r="A381" s="4" t="s">
        <v>1506</v>
      </c>
      <c r="B381" s="4" t="s">
        <v>1497</v>
      </c>
      <c r="C381" s="4" t="s">
        <v>345</v>
      </c>
      <c r="D381" s="4" t="str">
        <f>HYPERLINK("https://daikei.blogspot.com/2020/12")</f>
        <v>https://daikei.blogspot.com/2020/12</v>
      </c>
    </row>
    <row r="382" spans="1:6" x14ac:dyDescent="0.4">
      <c r="A382" s="4" t="s">
        <v>1506</v>
      </c>
      <c r="B382" s="4" t="s">
        <v>1497</v>
      </c>
      <c r="C382" s="4" t="s">
        <v>346</v>
      </c>
      <c r="D382" s="4" t="str">
        <f>HYPERLINK("https://daikei.blogspot.com/2020/12")</f>
        <v>https://daikei.blogspot.com/2020/12</v>
      </c>
    </row>
    <row r="383" spans="1:6" x14ac:dyDescent="0.4">
      <c r="A383" s="4" t="s">
        <v>1506</v>
      </c>
      <c r="B383" s="4" t="s">
        <v>1497</v>
      </c>
      <c r="C383" s="4" t="s">
        <v>347</v>
      </c>
      <c r="D383" s="4" t="str">
        <f>HYPERLINK("https://daikei.blogspot.com/2020/12")</f>
        <v>https://daikei.blogspot.com/2020/12</v>
      </c>
    </row>
    <row r="384" spans="1:6" x14ac:dyDescent="0.4">
      <c r="A384" s="4" t="s">
        <v>1506</v>
      </c>
      <c r="B384" s="4" t="s">
        <v>1497</v>
      </c>
      <c r="C384" s="4" t="s">
        <v>348</v>
      </c>
      <c r="D384" s="4" t="str">
        <f>HYPERLINK("https://daikei.blogspot.com/2020/12")</f>
        <v>https://daikei.blogspot.com/2020/12</v>
      </c>
    </row>
    <row r="385" spans="1:4" x14ac:dyDescent="0.4">
      <c r="A385" s="4" t="s">
        <v>1506</v>
      </c>
      <c r="B385" s="4" t="s">
        <v>1501</v>
      </c>
      <c r="C385" s="7"/>
      <c r="D385" s="4" t="str">
        <f>HYPERLINK("https://daikei.blogspot.com/2020/11")</f>
        <v>https://daikei.blogspot.com/2020/11</v>
      </c>
    </row>
    <row r="386" spans="1:4" x14ac:dyDescent="0.4">
      <c r="A386" s="4" t="s">
        <v>1506</v>
      </c>
      <c r="B386" s="4" t="s">
        <v>1501</v>
      </c>
      <c r="C386" s="4" t="s">
        <v>349</v>
      </c>
      <c r="D386" s="4" t="str">
        <f>HYPERLINK("https://daikei.blogspot.com/2020/11")</f>
        <v>https://daikei.blogspot.com/2020/11</v>
      </c>
    </row>
    <row r="387" spans="1:4" x14ac:dyDescent="0.4">
      <c r="A387" s="4" t="s">
        <v>1506</v>
      </c>
      <c r="B387" s="4" t="s">
        <v>1498</v>
      </c>
      <c r="C387" s="7"/>
      <c r="D387" s="4" t="str">
        <f>HYPERLINK("https://daikei.blogspot.com/2020/10")</f>
        <v>https://daikei.blogspot.com/2020/10</v>
      </c>
    </row>
    <row r="388" spans="1:4" x14ac:dyDescent="0.4">
      <c r="A388" s="4" t="s">
        <v>1506</v>
      </c>
      <c r="B388" s="4" t="s">
        <v>1498</v>
      </c>
      <c r="C388" s="4" t="s">
        <v>350</v>
      </c>
      <c r="D388" s="4" t="str">
        <f>HYPERLINK("https://daikei.blogspot.com/2020/10")</f>
        <v>https://daikei.blogspot.com/2020/10</v>
      </c>
    </row>
    <row r="389" spans="1:4" x14ac:dyDescent="0.4">
      <c r="A389" s="4" t="s">
        <v>1506</v>
      </c>
      <c r="B389" s="4" t="s">
        <v>1498</v>
      </c>
      <c r="C389" s="4" t="s">
        <v>351</v>
      </c>
      <c r="D389" s="4" t="str">
        <f>HYPERLINK("https://daikei.blogspot.com/2020/10")</f>
        <v>https://daikei.blogspot.com/2020/10</v>
      </c>
    </row>
    <row r="390" spans="1:4" x14ac:dyDescent="0.4">
      <c r="A390" s="4" t="s">
        <v>1506</v>
      </c>
      <c r="B390" s="4" t="s">
        <v>1498</v>
      </c>
      <c r="C390" s="4" t="s">
        <v>352</v>
      </c>
      <c r="D390" s="4" t="str">
        <f>HYPERLINK("https://daikei.blogspot.com/2020/10")</f>
        <v>https://daikei.blogspot.com/2020/10</v>
      </c>
    </row>
    <row r="391" spans="1:4" x14ac:dyDescent="0.4">
      <c r="A391" s="4" t="s">
        <v>1506</v>
      </c>
      <c r="B391" s="4" t="s">
        <v>1498</v>
      </c>
      <c r="C391" s="4" t="s">
        <v>353</v>
      </c>
      <c r="D391" s="4" t="str">
        <f>HYPERLINK("https://daikei.blogspot.com/2020/10")</f>
        <v>https://daikei.blogspot.com/2020/10</v>
      </c>
    </row>
    <row r="392" spans="1:4" x14ac:dyDescent="0.4">
      <c r="A392" s="4" t="s">
        <v>1506</v>
      </c>
      <c r="B392" s="4" t="s">
        <v>1498</v>
      </c>
      <c r="C392" s="4" t="s">
        <v>354</v>
      </c>
      <c r="D392" s="4" t="str">
        <f>HYPERLINK("https://daikei.blogspot.com/2020/10")</f>
        <v>https://daikei.blogspot.com/2020/10</v>
      </c>
    </row>
    <row r="393" spans="1:4" x14ac:dyDescent="0.4">
      <c r="A393" s="4" t="s">
        <v>1506</v>
      </c>
      <c r="B393" s="4" t="s">
        <v>1499</v>
      </c>
      <c r="C393" s="7"/>
      <c r="D393" s="4" t="str">
        <f>HYPERLINK("https://daikei.blogspot.com/2020/09")</f>
        <v>https://daikei.blogspot.com/2020/09</v>
      </c>
    </row>
    <row r="394" spans="1:4" x14ac:dyDescent="0.4">
      <c r="A394" s="4" t="s">
        <v>1506</v>
      </c>
      <c r="B394" s="4" t="s">
        <v>1499</v>
      </c>
      <c r="C394" s="4" t="s">
        <v>355</v>
      </c>
      <c r="D394" s="4" t="str">
        <f>HYPERLINK("https://daikei.blogspot.com/2020/09")</f>
        <v>https://daikei.blogspot.com/2020/09</v>
      </c>
    </row>
    <row r="395" spans="1:4" x14ac:dyDescent="0.4">
      <c r="A395" s="4" t="s">
        <v>1506</v>
      </c>
      <c r="B395" s="4" t="s">
        <v>1499</v>
      </c>
      <c r="C395" s="4" t="s">
        <v>1517</v>
      </c>
      <c r="D395" s="4" t="str">
        <f>HYPERLINK("https://daikei.blogspot.com/2020/09")</f>
        <v>https://daikei.blogspot.com/2020/09</v>
      </c>
    </row>
    <row r="396" spans="1:4" x14ac:dyDescent="0.4">
      <c r="A396" s="4" t="s">
        <v>1506</v>
      </c>
      <c r="B396" s="4" t="s">
        <v>1499</v>
      </c>
      <c r="C396" s="4" t="s">
        <v>356</v>
      </c>
      <c r="D396" s="4" t="str">
        <f>HYPERLINK("https://daikei.blogspot.com/2020/09")</f>
        <v>https://daikei.blogspot.com/2020/09</v>
      </c>
    </row>
    <row r="397" spans="1:4" x14ac:dyDescent="0.4">
      <c r="A397" s="4" t="s">
        <v>1506</v>
      </c>
      <c r="B397" s="4" t="s">
        <v>1490</v>
      </c>
      <c r="C397" s="7"/>
      <c r="D397" s="4" t="str">
        <f>HYPERLINK("https://daikei.blogspot.com/2020/07")</f>
        <v>https://daikei.blogspot.com/2020/07</v>
      </c>
    </row>
    <row r="398" spans="1:4" x14ac:dyDescent="0.4">
      <c r="A398" s="4" t="s">
        <v>1506</v>
      </c>
      <c r="B398" s="4" t="s">
        <v>1490</v>
      </c>
      <c r="C398" s="4" t="s">
        <v>357</v>
      </c>
      <c r="D398" s="4" t="str">
        <f>HYPERLINK("https://daikei.blogspot.com/2020/07")</f>
        <v>https://daikei.blogspot.com/2020/07</v>
      </c>
    </row>
    <row r="399" spans="1:4" x14ac:dyDescent="0.4">
      <c r="A399" s="4" t="s">
        <v>1506</v>
      </c>
      <c r="B399" s="4" t="s">
        <v>1492</v>
      </c>
      <c r="C399" s="7"/>
      <c r="D399" s="4" t="str">
        <f>HYPERLINK("https://daikei.blogspot.com/2020/05")</f>
        <v>https://daikei.blogspot.com/2020/05</v>
      </c>
    </row>
    <row r="400" spans="1:4" x14ac:dyDescent="0.4">
      <c r="A400" s="4" t="s">
        <v>1506</v>
      </c>
      <c r="B400" s="4" t="s">
        <v>1492</v>
      </c>
      <c r="C400" s="4" t="s">
        <v>358</v>
      </c>
      <c r="D400" s="4" t="str">
        <f>HYPERLINK("https://daikei.blogspot.com/2020/05")</f>
        <v>https://daikei.blogspot.com/2020/05</v>
      </c>
    </row>
    <row r="401" spans="1:4" x14ac:dyDescent="0.4">
      <c r="A401" s="4" t="s">
        <v>1506</v>
      </c>
      <c r="B401" s="4" t="s">
        <v>1493</v>
      </c>
      <c r="C401" s="7"/>
      <c r="D401" s="4" t="str">
        <f>HYPERLINK("https://daikei.blogspot.com/2020/04")</f>
        <v>https://daikei.blogspot.com/2020/04</v>
      </c>
    </row>
    <row r="402" spans="1:4" x14ac:dyDescent="0.4">
      <c r="A402" s="4" t="s">
        <v>1506</v>
      </c>
      <c r="B402" s="4" t="s">
        <v>1493</v>
      </c>
      <c r="C402" s="4" t="s">
        <v>359</v>
      </c>
      <c r="D402" s="4" t="str">
        <f>HYPERLINK("https://daikei.blogspot.com/2020/04")</f>
        <v>https://daikei.blogspot.com/2020/04</v>
      </c>
    </row>
    <row r="403" spans="1:4" x14ac:dyDescent="0.4">
      <c r="A403" s="4" t="s">
        <v>1506</v>
      </c>
      <c r="B403" s="4" t="s">
        <v>1494</v>
      </c>
      <c r="C403" s="7"/>
      <c r="D403" s="4" t="str">
        <f>HYPERLINK("https://daikei.blogspot.com/2020/03")</f>
        <v>https://daikei.blogspot.com/2020/03</v>
      </c>
    </row>
    <row r="404" spans="1:4" x14ac:dyDescent="0.4">
      <c r="A404" s="4" t="s">
        <v>1506</v>
      </c>
      <c r="B404" s="4" t="s">
        <v>1494</v>
      </c>
      <c r="C404" s="4" t="s">
        <v>360</v>
      </c>
      <c r="D404" s="4" t="str">
        <f>HYPERLINK("https://daikei.blogspot.com/2020/03")</f>
        <v>https://daikei.blogspot.com/2020/03</v>
      </c>
    </row>
    <row r="405" spans="1:4" x14ac:dyDescent="0.4">
      <c r="A405" s="4" t="s">
        <v>1506</v>
      </c>
      <c r="B405" s="4" t="s">
        <v>1496</v>
      </c>
      <c r="C405" s="7"/>
      <c r="D405" s="4" t="str">
        <f>HYPERLINK("https://daikei.blogspot.com/2020/01")</f>
        <v>https://daikei.blogspot.com/2020/01</v>
      </c>
    </row>
    <row r="406" spans="1:4" x14ac:dyDescent="0.4">
      <c r="A406" s="4" t="s">
        <v>1506</v>
      </c>
      <c r="B406" s="4" t="s">
        <v>1496</v>
      </c>
      <c r="C406" s="4" t="s">
        <v>361</v>
      </c>
      <c r="D406" s="4" t="str">
        <f>HYPERLINK("https://daikei.blogspot.com/2020/01")</f>
        <v>https://daikei.blogspot.com/2020/01</v>
      </c>
    </row>
    <row r="407" spans="1:4" x14ac:dyDescent="0.4">
      <c r="A407" s="4" t="s">
        <v>1507</v>
      </c>
      <c r="B407" s="4" t="s">
        <v>1497</v>
      </c>
      <c r="C407" s="7"/>
      <c r="D407" s="4" t="str">
        <f>HYPERLINK("https://daikei.blogspot.com/2019/12")</f>
        <v>https://daikei.blogspot.com/2019/12</v>
      </c>
    </row>
    <row r="408" spans="1:4" x14ac:dyDescent="0.4">
      <c r="A408" s="4" t="s">
        <v>1507</v>
      </c>
      <c r="B408" s="12" t="s">
        <v>1497</v>
      </c>
      <c r="C408" s="12" t="s">
        <v>362</v>
      </c>
      <c r="D408" s="12" t="str">
        <f>HYPERLINK("https://daikei.blogspot.com/2019/12")</f>
        <v>https://daikei.blogspot.com/2019/12</v>
      </c>
    </row>
    <row r="409" spans="1:4" x14ac:dyDescent="0.4">
      <c r="A409" s="4" t="s">
        <v>1507</v>
      </c>
      <c r="B409" s="12" t="s">
        <v>1497</v>
      </c>
      <c r="C409" s="12" t="s">
        <v>363</v>
      </c>
      <c r="D409" s="12" t="str">
        <f>HYPERLINK("https://daikei.blogspot.com/2019/12")</f>
        <v>https://daikei.blogspot.com/2019/12</v>
      </c>
    </row>
    <row r="410" spans="1:4" x14ac:dyDescent="0.4">
      <c r="A410" s="4" t="s">
        <v>1507</v>
      </c>
      <c r="B410" s="12" t="s">
        <v>1497</v>
      </c>
      <c r="C410" s="12" t="s">
        <v>364</v>
      </c>
      <c r="D410" s="12" t="str">
        <f>HYPERLINK("https://daikei.blogspot.com/2019/12")</f>
        <v>https://daikei.blogspot.com/2019/12</v>
      </c>
    </row>
    <row r="411" spans="1:4" x14ac:dyDescent="0.4">
      <c r="A411" s="4" t="s">
        <v>1507</v>
      </c>
      <c r="B411" s="12" t="s">
        <v>1497</v>
      </c>
      <c r="C411" s="12" t="s">
        <v>365</v>
      </c>
      <c r="D411" s="12" t="str">
        <f>HYPERLINK("https://daikei.blogspot.com/2019/12")</f>
        <v>https://daikei.blogspot.com/2019/12</v>
      </c>
    </row>
    <row r="412" spans="1:4" x14ac:dyDescent="0.4">
      <c r="A412" s="4" t="s">
        <v>1507</v>
      </c>
      <c r="B412" s="12" t="s">
        <v>1497</v>
      </c>
      <c r="C412" s="12" t="s">
        <v>366</v>
      </c>
      <c r="D412" s="12" t="str">
        <f>HYPERLINK("https://daikei.blogspot.com/2019/12")</f>
        <v>https://daikei.blogspot.com/2019/12</v>
      </c>
    </row>
    <row r="413" spans="1:4" x14ac:dyDescent="0.4">
      <c r="A413" s="4" t="s">
        <v>1507</v>
      </c>
      <c r="B413" s="12" t="s">
        <v>1497</v>
      </c>
      <c r="C413" s="12" t="s">
        <v>367</v>
      </c>
      <c r="D413" s="12" t="str">
        <f>HYPERLINK("https://daikei.blogspot.com/2019/12")</f>
        <v>https://daikei.blogspot.com/2019/12</v>
      </c>
    </row>
    <row r="414" spans="1:4" x14ac:dyDescent="0.4">
      <c r="A414" s="4" t="s">
        <v>1507</v>
      </c>
      <c r="B414" s="12" t="s">
        <v>1497</v>
      </c>
      <c r="C414" s="12" t="s">
        <v>368</v>
      </c>
      <c r="D414" s="12" t="str">
        <f>HYPERLINK("https://daikei.blogspot.com/2019/12")</f>
        <v>https://daikei.blogspot.com/2019/12</v>
      </c>
    </row>
    <row r="415" spans="1:4" x14ac:dyDescent="0.4">
      <c r="A415" s="4" t="s">
        <v>1507</v>
      </c>
      <c r="B415" s="12" t="s">
        <v>1497</v>
      </c>
      <c r="C415" s="12" t="s">
        <v>369</v>
      </c>
      <c r="D415" s="12" t="str">
        <f>HYPERLINK("https://daikei.blogspot.com/2019/12")</f>
        <v>https://daikei.blogspot.com/2019/12</v>
      </c>
    </row>
    <row r="416" spans="1:4" x14ac:dyDescent="0.4">
      <c r="A416" s="4" t="s">
        <v>1507</v>
      </c>
      <c r="B416" s="12" t="s">
        <v>1497</v>
      </c>
      <c r="C416" s="12" t="s">
        <v>370</v>
      </c>
      <c r="D416" s="12" t="str">
        <f>HYPERLINK("https://daikei.blogspot.com/2019/12")</f>
        <v>https://daikei.blogspot.com/2019/12</v>
      </c>
    </row>
    <row r="417" spans="1:6" x14ac:dyDescent="0.4">
      <c r="A417" s="4" t="s">
        <v>1507</v>
      </c>
      <c r="B417" s="12" t="s">
        <v>1497</v>
      </c>
      <c r="C417" s="12" t="s">
        <v>371</v>
      </c>
      <c r="D417" s="12" t="str">
        <f>HYPERLINK("https://daikei.blogspot.com/2019/12")</f>
        <v>https://daikei.blogspot.com/2019/12</v>
      </c>
    </row>
    <row r="418" spans="1:6" x14ac:dyDescent="0.4">
      <c r="A418" s="4" t="s">
        <v>1507</v>
      </c>
      <c r="B418" s="12" t="s">
        <v>1497</v>
      </c>
      <c r="C418" s="12" t="s">
        <v>372</v>
      </c>
      <c r="D418" s="12" t="str">
        <f>HYPERLINK("https://daikei.blogspot.com/2019/12")</f>
        <v>https://daikei.blogspot.com/2019/12</v>
      </c>
    </row>
    <row r="419" spans="1:6" x14ac:dyDescent="0.4">
      <c r="A419" s="4" t="s">
        <v>1507</v>
      </c>
      <c r="B419" s="4" t="s">
        <v>1501</v>
      </c>
      <c r="C419" s="7"/>
      <c r="D419" s="4" t="str">
        <f>HYPERLINK("https://daikei.blogspot.com/2019/11")</f>
        <v>https://daikei.blogspot.com/2019/11</v>
      </c>
    </row>
    <row r="420" spans="1:6" x14ac:dyDescent="0.4">
      <c r="A420" s="4" t="s">
        <v>1507</v>
      </c>
      <c r="B420" s="12" t="s">
        <v>1501</v>
      </c>
      <c r="C420" s="12" t="s">
        <v>373</v>
      </c>
      <c r="D420" s="12" t="str">
        <f>HYPERLINK("https://daikei.blogspot.com/2019/11")</f>
        <v>https://daikei.blogspot.com/2019/11</v>
      </c>
    </row>
    <row r="421" spans="1:6" x14ac:dyDescent="0.4">
      <c r="A421" s="4" t="s">
        <v>1507</v>
      </c>
      <c r="B421" s="12" t="s">
        <v>1501</v>
      </c>
      <c r="C421" s="12" t="s">
        <v>374</v>
      </c>
      <c r="D421" s="12" t="str">
        <f>HYPERLINK("https://daikei.blogspot.com/2019/11")</f>
        <v>https://daikei.blogspot.com/2019/11</v>
      </c>
    </row>
    <row r="422" spans="1:6" x14ac:dyDescent="0.4">
      <c r="A422" s="4" t="s">
        <v>1507</v>
      </c>
      <c r="B422" s="12" t="s">
        <v>1501</v>
      </c>
      <c r="C422" s="12" t="s">
        <v>375</v>
      </c>
      <c r="D422" s="12" t="str">
        <f>HYPERLINK("https://daikei.blogspot.com/2019/11")</f>
        <v>https://daikei.blogspot.com/2019/11</v>
      </c>
    </row>
    <row r="423" spans="1:6" x14ac:dyDescent="0.4">
      <c r="A423" s="4" t="s">
        <v>1507</v>
      </c>
      <c r="B423" s="12" t="s">
        <v>1501</v>
      </c>
      <c r="C423" s="12" t="s">
        <v>376</v>
      </c>
      <c r="D423" s="12" t="str">
        <f>HYPERLINK("https://daikei.blogspot.com/2019/11")</f>
        <v>https://daikei.blogspot.com/2019/11</v>
      </c>
    </row>
    <row r="424" spans="1:6" x14ac:dyDescent="0.4">
      <c r="A424" s="4" t="s">
        <v>1507</v>
      </c>
      <c r="B424" s="12" t="s">
        <v>1501</v>
      </c>
      <c r="C424" s="12" t="s">
        <v>377</v>
      </c>
      <c r="D424" s="12" t="str">
        <f>HYPERLINK("https://daikei.blogspot.com/2019/11")</f>
        <v>https://daikei.blogspot.com/2019/11</v>
      </c>
    </row>
    <row r="425" spans="1:6" x14ac:dyDescent="0.4">
      <c r="A425" s="4" t="s">
        <v>1507</v>
      </c>
      <c r="B425" s="12" t="s">
        <v>1501</v>
      </c>
      <c r="C425" s="12" t="s">
        <v>378</v>
      </c>
      <c r="D425" s="13" t="str">
        <f>HYPERLINK("https://daikei.blogspot.com/2019/11/blog-post_26.html")</f>
        <v>https://daikei.blogspot.com/2019/11/blog-post_26.html</v>
      </c>
      <c r="E425" t="s">
        <v>1544</v>
      </c>
      <c r="F425" s="15" t="s">
        <v>1543</v>
      </c>
    </row>
    <row r="426" spans="1:6" x14ac:dyDescent="0.4">
      <c r="A426" s="4" t="s">
        <v>1507</v>
      </c>
      <c r="B426" s="12" t="s">
        <v>1501</v>
      </c>
      <c r="C426" s="12" t="s">
        <v>379</v>
      </c>
      <c r="D426" s="12" t="str">
        <f>HYPERLINK("https://daikei.blogspot.com/2019/11")</f>
        <v>https://daikei.blogspot.com/2019/11</v>
      </c>
    </row>
    <row r="427" spans="1:6" x14ac:dyDescent="0.4">
      <c r="A427" s="4" t="s">
        <v>1507</v>
      </c>
      <c r="B427" s="12" t="s">
        <v>1501</v>
      </c>
      <c r="C427" s="12" t="s">
        <v>380</v>
      </c>
      <c r="D427" s="12" t="str">
        <f>HYPERLINK("https://daikei.blogspot.com/2019/11")</f>
        <v>https://daikei.blogspot.com/2019/11</v>
      </c>
    </row>
    <row r="428" spans="1:6" x14ac:dyDescent="0.4">
      <c r="A428" s="4" t="s">
        <v>1507</v>
      </c>
      <c r="B428" s="12" t="s">
        <v>1501</v>
      </c>
      <c r="C428" s="12" t="s">
        <v>381</v>
      </c>
      <c r="D428" s="12" t="str">
        <f>HYPERLINK("https://daikei.blogspot.com/2019/11")</f>
        <v>https://daikei.blogspot.com/2019/11</v>
      </c>
    </row>
    <row r="429" spans="1:6" x14ac:dyDescent="0.4">
      <c r="A429" s="4" t="s">
        <v>1507</v>
      </c>
      <c r="B429" s="12" t="s">
        <v>1501</v>
      </c>
      <c r="C429" s="12" t="s">
        <v>382</v>
      </c>
      <c r="D429" s="12" t="str">
        <f>HYPERLINK("https://daikei.blogspot.com/2019/11")</f>
        <v>https://daikei.blogspot.com/2019/11</v>
      </c>
    </row>
    <row r="430" spans="1:6" x14ac:dyDescent="0.4">
      <c r="A430" s="4" t="s">
        <v>1507</v>
      </c>
      <c r="B430" s="12" t="s">
        <v>1501</v>
      </c>
      <c r="C430" s="12" t="s">
        <v>383</v>
      </c>
      <c r="D430" s="12" t="str">
        <f>HYPERLINK("https://daikei.blogspot.com/2019/11")</f>
        <v>https://daikei.blogspot.com/2019/11</v>
      </c>
    </row>
    <row r="431" spans="1:6" x14ac:dyDescent="0.4">
      <c r="A431" s="4" t="s">
        <v>1507</v>
      </c>
      <c r="B431" s="12" t="s">
        <v>1501</v>
      </c>
      <c r="C431" s="12" t="s">
        <v>384</v>
      </c>
      <c r="D431" s="12" t="str">
        <f>HYPERLINK("https://daikei.blogspot.com/2019/11")</f>
        <v>https://daikei.blogspot.com/2019/11</v>
      </c>
    </row>
    <row r="432" spans="1:6" x14ac:dyDescent="0.4">
      <c r="A432" s="4" t="s">
        <v>1507</v>
      </c>
      <c r="B432" s="12" t="s">
        <v>1501</v>
      </c>
      <c r="C432" s="12" t="s">
        <v>385</v>
      </c>
      <c r="D432" s="12" t="str">
        <f>HYPERLINK("https://daikei.blogspot.com/2019/11")</f>
        <v>https://daikei.blogspot.com/2019/11</v>
      </c>
    </row>
    <row r="433" spans="1:4" x14ac:dyDescent="0.4">
      <c r="A433" s="4" t="s">
        <v>1507</v>
      </c>
      <c r="B433" s="12" t="s">
        <v>1501</v>
      </c>
      <c r="C433" s="12" t="s">
        <v>386</v>
      </c>
      <c r="D433" s="12" t="str">
        <f>HYPERLINK("https://daikei.blogspot.com/2019/11")</f>
        <v>https://daikei.blogspot.com/2019/11</v>
      </c>
    </row>
    <row r="434" spans="1:4" x14ac:dyDescent="0.4">
      <c r="A434" s="4" t="s">
        <v>1507</v>
      </c>
      <c r="B434" s="12" t="s">
        <v>1501</v>
      </c>
      <c r="C434" s="12" t="s">
        <v>387</v>
      </c>
      <c r="D434" s="12" t="str">
        <f>HYPERLINK("https://daikei.blogspot.com/2019/11")</f>
        <v>https://daikei.blogspot.com/2019/11</v>
      </c>
    </row>
    <row r="435" spans="1:4" x14ac:dyDescent="0.4">
      <c r="A435" s="4" t="s">
        <v>1507</v>
      </c>
      <c r="B435" s="12" t="s">
        <v>1501</v>
      </c>
      <c r="C435" s="12" t="s">
        <v>388</v>
      </c>
      <c r="D435" s="12" t="str">
        <f>HYPERLINK("https://daikei.blogspot.com/2019/11")</f>
        <v>https://daikei.blogspot.com/2019/11</v>
      </c>
    </row>
    <row r="436" spans="1:4" x14ac:dyDescent="0.4">
      <c r="A436" s="4" t="s">
        <v>1507</v>
      </c>
      <c r="B436" s="12" t="s">
        <v>1501</v>
      </c>
      <c r="C436" s="12" t="s">
        <v>389</v>
      </c>
      <c r="D436" s="12" t="str">
        <f>HYPERLINK("https://daikei.blogspot.com/2019/11")</f>
        <v>https://daikei.blogspot.com/2019/11</v>
      </c>
    </row>
    <row r="437" spans="1:4" x14ac:dyDescent="0.4">
      <c r="A437" s="4" t="s">
        <v>1507</v>
      </c>
      <c r="B437" s="12" t="s">
        <v>1501</v>
      </c>
      <c r="C437" s="12" t="s">
        <v>390</v>
      </c>
      <c r="D437" s="12" t="str">
        <f>HYPERLINK("https://daikei.blogspot.com/2019/11")</f>
        <v>https://daikei.blogspot.com/2019/11</v>
      </c>
    </row>
    <row r="438" spans="1:4" x14ac:dyDescent="0.4">
      <c r="A438" s="4" t="s">
        <v>1507</v>
      </c>
      <c r="B438" s="12" t="s">
        <v>1501</v>
      </c>
      <c r="C438" s="12" t="s">
        <v>391</v>
      </c>
      <c r="D438" s="12" t="str">
        <f>HYPERLINK("https://daikei.blogspot.com/2019/11")</f>
        <v>https://daikei.blogspot.com/2019/11</v>
      </c>
    </row>
    <row r="439" spans="1:4" x14ac:dyDescent="0.4">
      <c r="A439" s="4" t="s">
        <v>1507</v>
      </c>
      <c r="B439" s="12" t="s">
        <v>1501</v>
      </c>
      <c r="C439" s="12" t="s">
        <v>392</v>
      </c>
      <c r="D439" s="12" t="str">
        <f>HYPERLINK("https://daikei.blogspot.com/2019/11")</f>
        <v>https://daikei.blogspot.com/2019/11</v>
      </c>
    </row>
    <row r="440" spans="1:4" x14ac:dyDescent="0.4">
      <c r="A440" s="4" t="s">
        <v>1507</v>
      </c>
      <c r="B440" s="12" t="s">
        <v>1501</v>
      </c>
      <c r="C440" s="12" t="s">
        <v>393</v>
      </c>
      <c r="D440" s="12" t="str">
        <f>HYPERLINK("https://daikei.blogspot.com/2019/11")</f>
        <v>https://daikei.blogspot.com/2019/11</v>
      </c>
    </row>
    <row r="441" spans="1:4" x14ac:dyDescent="0.4">
      <c r="A441" s="4" t="s">
        <v>1507</v>
      </c>
      <c r="B441" s="12" t="s">
        <v>1501</v>
      </c>
      <c r="C441" s="12" t="s">
        <v>394</v>
      </c>
      <c r="D441" s="12" t="str">
        <f>HYPERLINK("https://daikei.blogspot.com/2019/11")</f>
        <v>https://daikei.blogspot.com/2019/11</v>
      </c>
    </row>
    <row r="442" spans="1:4" x14ac:dyDescent="0.4">
      <c r="A442" s="4" t="s">
        <v>1507</v>
      </c>
      <c r="B442" s="12" t="s">
        <v>1501</v>
      </c>
      <c r="C442" s="12" t="s">
        <v>395</v>
      </c>
      <c r="D442" s="12" t="str">
        <f>HYPERLINK("https://daikei.blogspot.com/2019/11")</f>
        <v>https://daikei.blogspot.com/2019/11</v>
      </c>
    </row>
    <row r="443" spans="1:4" x14ac:dyDescent="0.4">
      <c r="A443" s="4" t="s">
        <v>1507</v>
      </c>
      <c r="B443" s="12" t="s">
        <v>1501</v>
      </c>
      <c r="C443" s="12" t="s">
        <v>396</v>
      </c>
      <c r="D443" s="12" t="str">
        <f>HYPERLINK("https://daikei.blogspot.com/2019/11")</f>
        <v>https://daikei.blogspot.com/2019/11</v>
      </c>
    </row>
    <row r="444" spans="1:4" x14ac:dyDescent="0.4">
      <c r="A444" s="4" t="s">
        <v>1507</v>
      </c>
      <c r="B444" s="12" t="s">
        <v>1501</v>
      </c>
      <c r="C444" s="12" t="s">
        <v>397</v>
      </c>
      <c r="D444" s="12" t="str">
        <f>HYPERLINK("https://daikei.blogspot.com/2019/11")</f>
        <v>https://daikei.blogspot.com/2019/11</v>
      </c>
    </row>
    <row r="445" spans="1:4" x14ac:dyDescent="0.4">
      <c r="A445" s="4" t="s">
        <v>1507</v>
      </c>
      <c r="B445" s="12" t="s">
        <v>1501</v>
      </c>
      <c r="C445" s="12" t="s">
        <v>398</v>
      </c>
      <c r="D445" s="12" t="str">
        <f>HYPERLINK("https://daikei.blogspot.com/2019/11")</f>
        <v>https://daikei.blogspot.com/2019/11</v>
      </c>
    </row>
    <row r="446" spans="1:4" x14ac:dyDescent="0.4">
      <c r="A446" s="4" t="s">
        <v>1507</v>
      </c>
      <c r="B446" s="4" t="s">
        <v>1498</v>
      </c>
      <c r="C446" s="7"/>
      <c r="D446" s="4" t="str">
        <f>HYPERLINK("https://daikei.blogspot.com/2019/10")</f>
        <v>https://daikei.blogspot.com/2019/10</v>
      </c>
    </row>
    <row r="447" spans="1:4" x14ac:dyDescent="0.4">
      <c r="A447" s="4" t="s">
        <v>1507</v>
      </c>
      <c r="B447" s="12" t="s">
        <v>1498</v>
      </c>
      <c r="C447" s="12" t="s">
        <v>399</v>
      </c>
      <c r="D447" s="12" t="str">
        <f>HYPERLINK("https://daikei.blogspot.com/2019/10")</f>
        <v>https://daikei.blogspot.com/2019/10</v>
      </c>
    </row>
    <row r="448" spans="1:4" x14ac:dyDescent="0.4">
      <c r="A448" s="4" t="s">
        <v>1507</v>
      </c>
      <c r="B448" s="12" t="s">
        <v>1498</v>
      </c>
      <c r="C448" s="12" t="s">
        <v>400</v>
      </c>
      <c r="D448" s="12" t="str">
        <f>HYPERLINK("https://daikei.blogspot.com/2019/10")</f>
        <v>https://daikei.blogspot.com/2019/10</v>
      </c>
    </row>
    <row r="449" spans="1:4" x14ac:dyDescent="0.4">
      <c r="A449" s="4" t="s">
        <v>1507</v>
      </c>
      <c r="B449" s="12" t="s">
        <v>1498</v>
      </c>
      <c r="C449" s="12" t="s">
        <v>401</v>
      </c>
      <c r="D449" s="12" t="str">
        <f>HYPERLINK("https://daikei.blogspot.com/2019/10")</f>
        <v>https://daikei.blogspot.com/2019/10</v>
      </c>
    </row>
    <row r="450" spans="1:4" x14ac:dyDescent="0.4">
      <c r="A450" s="4" t="s">
        <v>1507</v>
      </c>
      <c r="B450" s="12" t="s">
        <v>1498</v>
      </c>
      <c r="C450" s="12" t="s">
        <v>402</v>
      </c>
      <c r="D450" s="12" t="str">
        <f>HYPERLINK("https://daikei.blogspot.com/2019/10")</f>
        <v>https://daikei.blogspot.com/2019/10</v>
      </c>
    </row>
    <row r="451" spans="1:4" x14ac:dyDescent="0.4">
      <c r="A451" s="4" t="s">
        <v>1507</v>
      </c>
      <c r="B451" s="12" t="s">
        <v>1498</v>
      </c>
      <c r="C451" s="12" t="s">
        <v>403</v>
      </c>
      <c r="D451" s="12" t="str">
        <f>HYPERLINK("https://daikei.blogspot.com/2019/10")</f>
        <v>https://daikei.blogspot.com/2019/10</v>
      </c>
    </row>
    <row r="452" spans="1:4" x14ac:dyDescent="0.4">
      <c r="A452" s="4" t="s">
        <v>1507</v>
      </c>
      <c r="B452" s="12" t="s">
        <v>1498</v>
      </c>
      <c r="C452" s="12" t="s">
        <v>404</v>
      </c>
      <c r="D452" s="12" t="str">
        <f>HYPERLINK("https://daikei.blogspot.com/2019/10")</f>
        <v>https://daikei.blogspot.com/2019/10</v>
      </c>
    </row>
    <row r="453" spans="1:4" x14ac:dyDescent="0.4">
      <c r="A453" s="4" t="s">
        <v>1507</v>
      </c>
      <c r="B453" s="12" t="s">
        <v>1498</v>
      </c>
      <c r="C453" s="12" t="s">
        <v>405</v>
      </c>
      <c r="D453" s="12" t="str">
        <f>HYPERLINK("https://daikei.blogspot.com/2019/10")</f>
        <v>https://daikei.blogspot.com/2019/10</v>
      </c>
    </row>
    <row r="454" spans="1:4" x14ac:dyDescent="0.4">
      <c r="A454" s="4" t="s">
        <v>1507</v>
      </c>
      <c r="B454" s="12" t="s">
        <v>1498</v>
      </c>
      <c r="C454" s="12" t="s">
        <v>406</v>
      </c>
      <c r="D454" s="12" t="str">
        <f>HYPERLINK("https://daikei.blogspot.com/2019/10")</f>
        <v>https://daikei.blogspot.com/2019/10</v>
      </c>
    </row>
    <row r="455" spans="1:4" x14ac:dyDescent="0.4">
      <c r="A455" s="4" t="s">
        <v>1507</v>
      </c>
      <c r="B455" s="12" t="s">
        <v>1498</v>
      </c>
      <c r="C455" s="12" t="s">
        <v>407</v>
      </c>
      <c r="D455" s="12" t="str">
        <f>HYPERLINK("https://daikei.blogspot.com/2019/10")</f>
        <v>https://daikei.blogspot.com/2019/10</v>
      </c>
    </row>
    <row r="456" spans="1:4" x14ac:dyDescent="0.4">
      <c r="A456" s="4" t="s">
        <v>1507</v>
      </c>
      <c r="B456" s="12" t="s">
        <v>1498</v>
      </c>
      <c r="C456" s="12" t="s">
        <v>408</v>
      </c>
      <c r="D456" s="12" t="str">
        <f>HYPERLINK("https://daikei.blogspot.com/2019/10")</f>
        <v>https://daikei.blogspot.com/2019/10</v>
      </c>
    </row>
    <row r="457" spans="1:4" x14ac:dyDescent="0.4">
      <c r="A457" s="4" t="s">
        <v>1507</v>
      </c>
      <c r="B457" s="12" t="s">
        <v>1498</v>
      </c>
      <c r="C457" s="12" t="s">
        <v>409</v>
      </c>
      <c r="D457" s="12" t="str">
        <f>HYPERLINK("https://daikei.blogspot.com/2019/10")</f>
        <v>https://daikei.blogspot.com/2019/10</v>
      </c>
    </row>
    <row r="458" spans="1:4" x14ac:dyDescent="0.4">
      <c r="A458" s="4" t="s">
        <v>1507</v>
      </c>
      <c r="B458" s="12" t="s">
        <v>1498</v>
      </c>
      <c r="C458" s="12" t="s">
        <v>410</v>
      </c>
      <c r="D458" s="12" t="str">
        <f>HYPERLINK("https://daikei.blogspot.com/2019/10")</f>
        <v>https://daikei.blogspot.com/2019/10</v>
      </c>
    </row>
    <row r="459" spans="1:4" x14ac:dyDescent="0.4">
      <c r="A459" s="4" t="s">
        <v>1507</v>
      </c>
      <c r="B459" s="12" t="s">
        <v>1498</v>
      </c>
      <c r="C459" s="12" t="s">
        <v>411</v>
      </c>
      <c r="D459" s="12" t="str">
        <f>HYPERLINK("https://daikei.blogspot.com/2019/10")</f>
        <v>https://daikei.blogspot.com/2019/10</v>
      </c>
    </row>
    <row r="460" spans="1:4" x14ac:dyDescent="0.4">
      <c r="A460" s="4" t="s">
        <v>1507</v>
      </c>
      <c r="B460" s="12" t="s">
        <v>1498</v>
      </c>
      <c r="C460" s="12" t="s">
        <v>412</v>
      </c>
      <c r="D460" s="12" t="str">
        <f>HYPERLINK("https://daikei.blogspot.com/2019/10")</f>
        <v>https://daikei.blogspot.com/2019/10</v>
      </c>
    </row>
    <row r="461" spans="1:4" x14ac:dyDescent="0.4">
      <c r="A461" s="4" t="s">
        <v>1507</v>
      </c>
      <c r="B461" s="12" t="s">
        <v>1498</v>
      </c>
      <c r="C461" s="12" t="s">
        <v>413</v>
      </c>
      <c r="D461" s="12" t="str">
        <f>HYPERLINK("https://daikei.blogspot.com/2019/10")</f>
        <v>https://daikei.blogspot.com/2019/10</v>
      </c>
    </row>
    <row r="462" spans="1:4" x14ac:dyDescent="0.4">
      <c r="A462" s="4" t="s">
        <v>1507</v>
      </c>
      <c r="B462" s="12" t="s">
        <v>1498</v>
      </c>
      <c r="C462" s="12" t="s">
        <v>414</v>
      </c>
      <c r="D462" s="12" t="str">
        <f>HYPERLINK("https://daikei.blogspot.com/2019/10")</f>
        <v>https://daikei.blogspot.com/2019/10</v>
      </c>
    </row>
    <row r="463" spans="1:4" x14ac:dyDescent="0.4">
      <c r="A463" s="4" t="s">
        <v>1507</v>
      </c>
      <c r="B463" s="12" t="s">
        <v>1498</v>
      </c>
      <c r="C463" s="12" t="s">
        <v>415</v>
      </c>
      <c r="D463" s="12" t="str">
        <f>HYPERLINK("https://daikei.blogspot.com/2019/10")</f>
        <v>https://daikei.blogspot.com/2019/10</v>
      </c>
    </row>
    <row r="464" spans="1:4" x14ac:dyDescent="0.4">
      <c r="A464" s="4" t="s">
        <v>1507</v>
      </c>
      <c r="B464" s="12" t="s">
        <v>1498</v>
      </c>
      <c r="C464" s="12" t="s">
        <v>416</v>
      </c>
      <c r="D464" s="12" t="str">
        <f>HYPERLINK("https://daikei.blogspot.com/2019/10")</f>
        <v>https://daikei.blogspot.com/2019/10</v>
      </c>
    </row>
    <row r="465" spans="1:4" x14ac:dyDescent="0.4">
      <c r="A465" s="4" t="s">
        <v>1507</v>
      </c>
      <c r="B465" s="12" t="s">
        <v>1498</v>
      </c>
      <c r="C465" s="12" t="s">
        <v>417</v>
      </c>
      <c r="D465" s="12" t="str">
        <f>HYPERLINK("https://daikei.blogspot.com/2019/10")</f>
        <v>https://daikei.blogspot.com/2019/10</v>
      </c>
    </row>
    <row r="466" spans="1:4" x14ac:dyDescent="0.4">
      <c r="A466" s="4" t="s">
        <v>1507</v>
      </c>
      <c r="B466" s="12" t="s">
        <v>1498</v>
      </c>
      <c r="C466" s="12" t="s">
        <v>418</v>
      </c>
      <c r="D466" s="12" t="str">
        <f>HYPERLINK("https://daikei.blogspot.com/2019/10")</f>
        <v>https://daikei.blogspot.com/2019/10</v>
      </c>
    </row>
    <row r="467" spans="1:4" x14ac:dyDescent="0.4">
      <c r="A467" s="4" t="s">
        <v>1507</v>
      </c>
      <c r="B467" s="12" t="s">
        <v>1498</v>
      </c>
      <c r="C467" s="12" t="s">
        <v>419</v>
      </c>
      <c r="D467" s="12" t="str">
        <f>HYPERLINK("https://daikei.blogspot.com/2019/10")</f>
        <v>https://daikei.blogspot.com/2019/10</v>
      </c>
    </row>
    <row r="468" spans="1:4" x14ac:dyDescent="0.4">
      <c r="A468" s="4" t="s">
        <v>1507</v>
      </c>
      <c r="B468" s="12" t="s">
        <v>1498</v>
      </c>
      <c r="C468" s="12" t="s">
        <v>420</v>
      </c>
      <c r="D468" s="12" t="str">
        <f>HYPERLINK("https://daikei.blogspot.com/2019/10")</f>
        <v>https://daikei.blogspot.com/2019/10</v>
      </c>
    </row>
    <row r="469" spans="1:4" x14ac:dyDescent="0.4">
      <c r="A469" s="4" t="s">
        <v>1507</v>
      </c>
      <c r="B469" s="12" t="s">
        <v>1498</v>
      </c>
      <c r="C469" s="12" t="s">
        <v>421</v>
      </c>
      <c r="D469" s="12" t="str">
        <f>HYPERLINK("https://daikei.blogspot.com/2019/10")</f>
        <v>https://daikei.blogspot.com/2019/10</v>
      </c>
    </row>
    <row r="470" spans="1:4" x14ac:dyDescent="0.4">
      <c r="A470" s="4" t="s">
        <v>1507</v>
      </c>
      <c r="B470" s="12" t="s">
        <v>1498</v>
      </c>
      <c r="C470" s="12" t="s">
        <v>422</v>
      </c>
      <c r="D470" s="12" t="str">
        <f>HYPERLINK("https://daikei.blogspot.com/2019/10")</f>
        <v>https://daikei.blogspot.com/2019/10</v>
      </c>
    </row>
    <row r="471" spans="1:4" x14ac:dyDescent="0.4">
      <c r="A471" s="4" t="s">
        <v>1507</v>
      </c>
      <c r="B471" s="12" t="s">
        <v>1498</v>
      </c>
      <c r="C471" s="12" t="s">
        <v>423</v>
      </c>
      <c r="D471" s="12" t="str">
        <f>HYPERLINK("https://daikei.blogspot.com/2019/10")</f>
        <v>https://daikei.blogspot.com/2019/10</v>
      </c>
    </row>
    <row r="472" spans="1:4" x14ac:dyDescent="0.4">
      <c r="A472" s="4" t="s">
        <v>1507</v>
      </c>
      <c r="B472" s="12" t="s">
        <v>1498</v>
      </c>
      <c r="C472" s="12" t="s">
        <v>424</v>
      </c>
      <c r="D472" s="12" t="str">
        <f>HYPERLINK("https://daikei.blogspot.com/2019/10")</f>
        <v>https://daikei.blogspot.com/2019/10</v>
      </c>
    </row>
    <row r="473" spans="1:4" x14ac:dyDescent="0.4">
      <c r="A473" s="4" t="s">
        <v>1507</v>
      </c>
      <c r="B473" s="12" t="s">
        <v>1498</v>
      </c>
      <c r="C473" s="12" t="s">
        <v>425</v>
      </c>
      <c r="D473" s="12" t="str">
        <f>HYPERLINK("https://daikei.blogspot.com/2019/10")</f>
        <v>https://daikei.blogspot.com/2019/10</v>
      </c>
    </row>
    <row r="474" spans="1:4" x14ac:dyDescent="0.4">
      <c r="A474" s="4" t="s">
        <v>1507</v>
      </c>
      <c r="B474" s="12" t="s">
        <v>1498</v>
      </c>
      <c r="C474" s="12" t="s">
        <v>426</v>
      </c>
      <c r="D474" s="12" t="str">
        <f>HYPERLINK("https://daikei.blogspot.com/2019/10")</f>
        <v>https://daikei.blogspot.com/2019/10</v>
      </c>
    </row>
    <row r="475" spans="1:4" x14ac:dyDescent="0.4">
      <c r="A475" s="4" t="s">
        <v>1507</v>
      </c>
      <c r="B475" s="12" t="s">
        <v>1498</v>
      </c>
      <c r="C475" s="12" t="s">
        <v>427</v>
      </c>
      <c r="D475" s="12" t="str">
        <f>HYPERLINK("https://daikei.blogspot.com/2019/10")</f>
        <v>https://daikei.blogspot.com/2019/10</v>
      </c>
    </row>
    <row r="476" spans="1:4" x14ac:dyDescent="0.4">
      <c r="A476" s="4" t="s">
        <v>1507</v>
      </c>
      <c r="B476" s="12" t="s">
        <v>1498</v>
      </c>
      <c r="C476" s="12" t="s">
        <v>428</v>
      </c>
      <c r="D476" s="12" t="str">
        <f>HYPERLINK("https://daikei.blogspot.com/2019/10")</f>
        <v>https://daikei.blogspot.com/2019/10</v>
      </c>
    </row>
    <row r="477" spans="1:4" x14ac:dyDescent="0.4">
      <c r="A477" s="4" t="s">
        <v>1507</v>
      </c>
      <c r="B477" s="12" t="s">
        <v>1498</v>
      </c>
      <c r="C477" s="12" t="s">
        <v>429</v>
      </c>
      <c r="D477" s="12" t="str">
        <f>HYPERLINK("https://daikei.blogspot.com/2019/10")</f>
        <v>https://daikei.blogspot.com/2019/10</v>
      </c>
    </row>
    <row r="478" spans="1:4" x14ac:dyDescent="0.4">
      <c r="A478" s="4" t="s">
        <v>1507</v>
      </c>
      <c r="B478" s="12" t="s">
        <v>1498</v>
      </c>
      <c r="C478" s="12" t="s">
        <v>430</v>
      </c>
      <c r="D478" s="12" t="str">
        <f>HYPERLINK("https://daikei.blogspot.com/2019/10")</f>
        <v>https://daikei.blogspot.com/2019/10</v>
      </c>
    </row>
    <row r="479" spans="1:4" x14ac:dyDescent="0.4">
      <c r="A479" s="4" t="s">
        <v>1507</v>
      </c>
      <c r="B479" s="12" t="s">
        <v>1498</v>
      </c>
      <c r="C479" s="12" t="s">
        <v>431</v>
      </c>
      <c r="D479" s="12" t="str">
        <f>HYPERLINK("https://daikei.blogspot.com/2019/10")</f>
        <v>https://daikei.blogspot.com/2019/10</v>
      </c>
    </row>
    <row r="480" spans="1:4" x14ac:dyDescent="0.4">
      <c r="A480" s="4" t="s">
        <v>1507</v>
      </c>
      <c r="B480" s="12" t="s">
        <v>1498</v>
      </c>
      <c r="C480" s="12" t="s">
        <v>432</v>
      </c>
      <c r="D480" s="12" t="str">
        <f>HYPERLINK("https://daikei.blogspot.com/2019/10")</f>
        <v>https://daikei.blogspot.com/2019/10</v>
      </c>
    </row>
    <row r="481" spans="1:4" x14ac:dyDescent="0.4">
      <c r="A481" s="4" t="s">
        <v>1507</v>
      </c>
      <c r="B481" s="12" t="s">
        <v>1498</v>
      </c>
      <c r="C481" s="12" t="s">
        <v>433</v>
      </c>
      <c r="D481" s="12" t="str">
        <f>HYPERLINK("https://daikei.blogspot.com/2019/10")</f>
        <v>https://daikei.blogspot.com/2019/10</v>
      </c>
    </row>
    <row r="482" spans="1:4" x14ac:dyDescent="0.4">
      <c r="A482" s="4" t="s">
        <v>1507</v>
      </c>
      <c r="B482" s="12" t="s">
        <v>1498</v>
      </c>
      <c r="C482" s="12" t="s">
        <v>434</v>
      </c>
      <c r="D482" s="12" t="str">
        <f>HYPERLINK("https://daikei.blogspot.com/2019/10")</f>
        <v>https://daikei.blogspot.com/2019/10</v>
      </c>
    </row>
    <row r="483" spans="1:4" x14ac:dyDescent="0.4">
      <c r="A483" s="4" t="s">
        <v>1507</v>
      </c>
      <c r="B483" s="12" t="s">
        <v>1498</v>
      </c>
      <c r="C483" s="12" t="s">
        <v>1518</v>
      </c>
      <c r="D483" s="12" t="str">
        <f>HYPERLINK("https://daikei.blogspot.com/2019/10")</f>
        <v>https://daikei.blogspot.com/2019/10</v>
      </c>
    </row>
    <row r="484" spans="1:4" x14ac:dyDescent="0.4">
      <c r="A484" s="4" t="s">
        <v>1507</v>
      </c>
      <c r="B484" s="12" t="s">
        <v>1498</v>
      </c>
      <c r="C484" s="12" t="s">
        <v>435</v>
      </c>
      <c r="D484" s="12" t="str">
        <f>HYPERLINK("https://daikei.blogspot.com/2019/10")</f>
        <v>https://daikei.blogspot.com/2019/10</v>
      </c>
    </row>
    <row r="485" spans="1:4" x14ac:dyDescent="0.4">
      <c r="A485" s="4" t="s">
        <v>1507</v>
      </c>
      <c r="B485" s="12" t="s">
        <v>1498</v>
      </c>
      <c r="C485" s="12" t="s">
        <v>436</v>
      </c>
      <c r="D485" s="12" t="str">
        <f>HYPERLINK("https://daikei.blogspot.com/2019/10")</f>
        <v>https://daikei.blogspot.com/2019/10</v>
      </c>
    </row>
    <row r="486" spans="1:4" x14ac:dyDescent="0.4">
      <c r="A486" s="4" t="s">
        <v>1507</v>
      </c>
      <c r="B486" s="12" t="s">
        <v>1498</v>
      </c>
      <c r="C486" s="12" t="s">
        <v>437</v>
      </c>
      <c r="D486" s="12" t="str">
        <f>HYPERLINK("https://daikei.blogspot.com/2019/10")</f>
        <v>https://daikei.blogspot.com/2019/10</v>
      </c>
    </row>
    <row r="487" spans="1:4" x14ac:dyDescent="0.4">
      <c r="A487" s="4" t="s">
        <v>1507</v>
      </c>
      <c r="B487" s="12" t="s">
        <v>1498</v>
      </c>
      <c r="C487" s="12" t="s">
        <v>438</v>
      </c>
      <c r="D487" s="12" t="str">
        <f>HYPERLINK("https://daikei.blogspot.com/2019/10")</f>
        <v>https://daikei.blogspot.com/2019/10</v>
      </c>
    </row>
    <row r="488" spans="1:4" x14ac:dyDescent="0.4">
      <c r="A488" s="4" t="s">
        <v>1507</v>
      </c>
      <c r="B488" s="12" t="s">
        <v>1498</v>
      </c>
      <c r="C488" s="12" t="s">
        <v>439</v>
      </c>
      <c r="D488" s="12" t="str">
        <f>HYPERLINK("https://daikei.blogspot.com/2019/10")</f>
        <v>https://daikei.blogspot.com/2019/10</v>
      </c>
    </row>
    <row r="489" spans="1:4" x14ac:dyDescent="0.4">
      <c r="A489" s="4" t="s">
        <v>1507</v>
      </c>
      <c r="B489" s="12" t="s">
        <v>1498</v>
      </c>
      <c r="C489" s="12" t="s">
        <v>440</v>
      </c>
      <c r="D489" s="12" t="str">
        <f>HYPERLINK("https://daikei.blogspot.com/2019/10")</f>
        <v>https://daikei.blogspot.com/2019/10</v>
      </c>
    </row>
    <row r="490" spans="1:4" x14ac:dyDescent="0.4">
      <c r="A490" s="4" t="s">
        <v>1507</v>
      </c>
      <c r="B490" s="12" t="s">
        <v>1498</v>
      </c>
      <c r="C490" s="12" t="s">
        <v>441</v>
      </c>
      <c r="D490" s="12" t="str">
        <f>HYPERLINK("https://daikei.blogspot.com/2019/10")</f>
        <v>https://daikei.blogspot.com/2019/10</v>
      </c>
    </row>
    <row r="491" spans="1:4" x14ac:dyDescent="0.4">
      <c r="A491" s="4" t="s">
        <v>1507</v>
      </c>
      <c r="B491" s="12" t="s">
        <v>1498</v>
      </c>
      <c r="C491" s="12" t="s">
        <v>442</v>
      </c>
      <c r="D491" s="12" t="str">
        <f>HYPERLINK("https://daikei.blogspot.com/2019/10")</f>
        <v>https://daikei.blogspot.com/2019/10</v>
      </c>
    </row>
    <row r="492" spans="1:4" x14ac:dyDescent="0.4">
      <c r="A492" s="4" t="s">
        <v>1507</v>
      </c>
      <c r="B492" s="12" t="s">
        <v>1498</v>
      </c>
      <c r="C492" s="12" t="s">
        <v>443</v>
      </c>
      <c r="D492" s="12" t="str">
        <f>HYPERLINK("https://daikei.blogspot.com/2019/10")</f>
        <v>https://daikei.blogspot.com/2019/10</v>
      </c>
    </row>
    <row r="493" spans="1:4" x14ac:dyDescent="0.4">
      <c r="A493" s="4" t="s">
        <v>1507</v>
      </c>
      <c r="B493" s="12" t="s">
        <v>1498</v>
      </c>
      <c r="C493" s="12" t="s">
        <v>444</v>
      </c>
      <c r="D493" s="12" t="str">
        <f>HYPERLINK("https://daikei.blogspot.com/2019/10")</f>
        <v>https://daikei.blogspot.com/2019/10</v>
      </c>
    </row>
    <row r="494" spans="1:4" x14ac:dyDescent="0.4">
      <c r="A494" s="4" t="s">
        <v>1507</v>
      </c>
      <c r="B494" s="12" t="s">
        <v>1498</v>
      </c>
      <c r="C494" s="12" t="s">
        <v>445</v>
      </c>
      <c r="D494" s="12" t="str">
        <f>HYPERLINK("https://daikei.blogspot.com/2019/10")</f>
        <v>https://daikei.blogspot.com/2019/10</v>
      </c>
    </row>
    <row r="495" spans="1:4" x14ac:dyDescent="0.4">
      <c r="A495" s="4" t="s">
        <v>1507</v>
      </c>
      <c r="B495" s="12" t="s">
        <v>1498</v>
      </c>
      <c r="C495" s="12" t="s">
        <v>446</v>
      </c>
      <c r="D495" s="12" t="str">
        <f>HYPERLINK("https://daikei.blogspot.com/2019/10")</f>
        <v>https://daikei.blogspot.com/2019/10</v>
      </c>
    </row>
    <row r="496" spans="1:4" x14ac:dyDescent="0.4">
      <c r="A496" s="4" t="s">
        <v>1507</v>
      </c>
      <c r="B496" s="12" t="s">
        <v>1498</v>
      </c>
      <c r="C496" s="12" t="s">
        <v>447</v>
      </c>
      <c r="D496" s="12" t="str">
        <f>HYPERLINK("https://daikei.blogspot.com/2019/10")</f>
        <v>https://daikei.blogspot.com/2019/10</v>
      </c>
    </row>
    <row r="497" spans="1:4" x14ac:dyDescent="0.4">
      <c r="A497" s="4" t="s">
        <v>1507</v>
      </c>
      <c r="B497" s="12" t="s">
        <v>1498</v>
      </c>
      <c r="C497" s="12" t="s">
        <v>448</v>
      </c>
      <c r="D497" s="12" t="str">
        <f>HYPERLINK("https://daikei.blogspot.com/2019/10")</f>
        <v>https://daikei.blogspot.com/2019/10</v>
      </c>
    </row>
    <row r="498" spans="1:4" x14ac:dyDescent="0.4">
      <c r="A498" s="4" t="s">
        <v>1507</v>
      </c>
      <c r="B498" s="12" t="s">
        <v>1498</v>
      </c>
      <c r="C498" s="12" t="s">
        <v>449</v>
      </c>
      <c r="D498" s="12" t="str">
        <f>HYPERLINK("https://daikei.blogspot.com/2019/10")</f>
        <v>https://daikei.blogspot.com/2019/10</v>
      </c>
    </row>
    <row r="499" spans="1:4" x14ac:dyDescent="0.4">
      <c r="A499" s="4" t="s">
        <v>1507</v>
      </c>
      <c r="B499" s="12" t="s">
        <v>1498</v>
      </c>
      <c r="C499" s="12" t="s">
        <v>450</v>
      </c>
      <c r="D499" s="12" t="str">
        <f>HYPERLINK("https://daikei.blogspot.com/2019/10")</f>
        <v>https://daikei.blogspot.com/2019/10</v>
      </c>
    </row>
    <row r="500" spans="1:4" x14ac:dyDescent="0.4">
      <c r="A500" s="4" t="s">
        <v>1507</v>
      </c>
      <c r="B500" s="12" t="s">
        <v>1498</v>
      </c>
      <c r="C500" s="12" t="s">
        <v>451</v>
      </c>
      <c r="D500" s="12" t="str">
        <f>HYPERLINK("https://daikei.blogspot.com/2019/10")</f>
        <v>https://daikei.blogspot.com/2019/10</v>
      </c>
    </row>
    <row r="501" spans="1:4" x14ac:dyDescent="0.4">
      <c r="A501" s="4" t="s">
        <v>1507</v>
      </c>
      <c r="B501" s="12" t="s">
        <v>1498</v>
      </c>
      <c r="C501" s="12" t="s">
        <v>452</v>
      </c>
      <c r="D501" s="12" t="str">
        <f>HYPERLINK("https://daikei.blogspot.com/2019/10")</f>
        <v>https://daikei.blogspot.com/2019/10</v>
      </c>
    </row>
    <row r="502" spans="1:4" x14ac:dyDescent="0.4">
      <c r="A502" s="4" t="s">
        <v>1507</v>
      </c>
      <c r="B502" s="12" t="s">
        <v>1498</v>
      </c>
      <c r="C502" s="12" t="s">
        <v>453</v>
      </c>
      <c r="D502" s="12" t="str">
        <f>HYPERLINK("https://daikei.blogspot.com/2019/10")</f>
        <v>https://daikei.blogspot.com/2019/10</v>
      </c>
    </row>
    <row r="503" spans="1:4" x14ac:dyDescent="0.4">
      <c r="A503" s="4" t="s">
        <v>1507</v>
      </c>
      <c r="B503" s="12" t="s">
        <v>1498</v>
      </c>
      <c r="C503" s="12" t="s">
        <v>454</v>
      </c>
      <c r="D503" s="12" t="str">
        <f>HYPERLINK("https://daikei.blogspot.com/2019/10")</f>
        <v>https://daikei.blogspot.com/2019/10</v>
      </c>
    </row>
    <row r="504" spans="1:4" x14ac:dyDescent="0.4">
      <c r="A504" s="4" t="s">
        <v>1507</v>
      </c>
      <c r="B504" s="12" t="s">
        <v>1498</v>
      </c>
      <c r="C504" s="12" t="s">
        <v>455</v>
      </c>
      <c r="D504" s="12" t="str">
        <f>HYPERLINK("https://daikei.blogspot.com/2019/10")</f>
        <v>https://daikei.blogspot.com/2019/10</v>
      </c>
    </row>
    <row r="505" spans="1:4" x14ac:dyDescent="0.4">
      <c r="A505" s="4" t="s">
        <v>1507</v>
      </c>
      <c r="B505" s="12" t="s">
        <v>1498</v>
      </c>
      <c r="C505" s="12" t="s">
        <v>456</v>
      </c>
      <c r="D505" s="12" t="str">
        <f>HYPERLINK("https://daikei.blogspot.com/2019/10")</f>
        <v>https://daikei.blogspot.com/2019/10</v>
      </c>
    </row>
    <row r="506" spans="1:4" x14ac:dyDescent="0.4">
      <c r="A506" s="4" t="s">
        <v>1507</v>
      </c>
      <c r="B506" s="12" t="s">
        <v>1498</v>
      </c>
      <c r="C506" s="12" t="s">
        <v>457</v>
      </c>
      <c r="D506" s="12" t="str">
        <f>HYPERLINK("https://daikei.blogspot.com/2019/10")</f>
        <v>https://daikei.blogspot.com/2019/10</v>
      </c>
    </row>
    <row r="507" spans="1:4" x14ac:dyDescent="0.4">
      <c r="A507" s="4" t="s">
        <v>1507</v>
      </c>
      <c r="B507" s="12" t="s">
        <v>1498</v>
      </c>
      <c r="C507" s="12" t="s">
        <v>458</v>
      </c>
      <c r="D507" s="12" t="str">
        <f>HYPERLINK("https://daikei.blogspot.com/2019/10")</f>
        <v>https://daikei.blogspot.com/2019/10</v>
      </c>
    </row>
    <row r="508" spans="1:4" x14ac:dyDescent="0.4">
      <c r="A508" s="4" t="s">
        <v>1507</v>
      </c>
      <c r="B508" s="12" t="s">
        <v>1498</v>
      </c>
      <c r="C508" s="12" t="s">
        <v>459</v>
      </c>
      <c r="D508" s="12" t="str">
        <f>HYPERLINK("https://daikei.blogspot.com/2019/10")</f>
        <v>https://daikei.blogspot.com/2019/10</v>
      </c>
    </row>
    <row r="509" spans="1:4" x14ac:dyDescent="0.4">
      <c r="A509" s="4" t="s">
        <v>1507</v>
      </c>
      <c r="B509" s="12" t="s">
        <v>1498</v>
      </c>
      <c r="C509" s="12" t="s">
        <v>460</v>
      </c>
      <c r="D509" s="12" t="str">
        <f>HYPERLINK("https://daikei.blogspot.com/2019/10")</f>
        <v>https://daikei.blogspot.com/2019/10</v>
      </c>
    </row>
    <row r="510" spans="1:4" x14ac:dyDescent="0.4">
      <c r="A510" s="4" t="s">
        <v>1507</v>
      </c>
      <c r="B510" s="12" t="s">
        <v>1498</v>
      </c>
      <c r="C510" s="12" t="s">
        <v>461</v>
      </c>
      <c r="D510" s="12" t="str">
        <f>HYPERLINK("https://daikei.blogspot.com/2019/10")</f>
        <v>https://daikei.blogspot.com/2019/10</v>
      </c>
    </row>
    <row r="511" spans="1:4" x14ac:dyDescent="0.4">
      <c r="A511" s="4" t="s">
        <v>1507</v>
      </c>
      <c r="B511" s="12" t="s">
        <v>1498</v>
      </c>
      <c r="C511" s="12" t="s">
        <v>462</v>
      </c>
      <c r="D511" s="12" t="str">
        <f>HYPERLINK("https://daikei.blogspot.com/2019/10")</f>
        <v>https://daikei.blogspot.com/2019/10</v>
      </c>
    </row>
    <row r="512" spans="1:4" x14ac:dyDescent="0.4">
      <c r="A512" s="4" t="s">
        <v>1507</v>
      </c>
      <c r="B512" s="12" t="s">
        <v>1498</v>
      </c>
      <c r="C512" s="12" t="s">
        <v>463</v>
      </c>
      <c r="D512" s="12" t="str">
        <f>HYPERLINK("https://daikei.blogspot.com/2019/10")</f>
        <v>https://daikei.blogspot.com/2019/10</v>
      </c>
    </row>
    <row r="513" spans="1:4" x14ac:dyDescent="0.4">
      <c r="A513" s="4" t="s">
        <v>1507</v>
      </c>
      <c r="B513" s="12" t="s">
        <v>1498</v>
      </c>
      <c r="C513" s="12" t="s">
        <v>464</v>
      </c>
      <c r="D513" s="12" t="str">
        <f>HYPERLINK("https://daikei.blogspot.com/2019/10")</f>
        <v>https://daikei.blogspot.com/2019/10</v>
      </c>
    </row>
    <row r="514" spans="1:4" x14ac:dyDescent="0.4">
      <c r="A514" s="4" t="s">
        <v>1507</v>
      </c>
      <c r="B514" s="12" t="s">
        <v>1498</v>
      </c>
      <c r="C514" s="12" t="s">
        <v>465</v>
      </c>
      <c r="D514" s="12" t="str">
        <f>HYPERLINK("https://daikei.blogspot.com/2019/10")</f>
        <v>https://daikei.blogspot.com/2019/10</v>
      </c>
    </row>
    <row r="515" spans="1:4" x14ac:dyDescent="0.4">
      <c r="A515" s="4" t="s">
        <v>1507</v>
      </c>
      <c r="B515" s="12" t="s">
        <v>1498</v>
      </c>
      <c r="C515" s="12" t="s">
        <v>466</v>
      </c>
      <c r="D515" s="12" t="str">
        <f>HYPERLINK("https://daikei.blogspot.com/2019/10")</f>
        <v>https://daikei.blogspot.com/2019/10</v>
      </c>
    </row>
    <row r="516" spans="1:4" x14ac:dyDescent="0.4">
      <c r="A516" s="4" t="s">
        <v>1507</v>
      </c>
      <c r="B516" s="12" t="s">
        <v>1498</v>
      </c>
      <c r="C516" s="12" t="s">
        <v>467</v>
      </c>
      <c r="D516" s="12" t="str">
        <f>HYPERLINK("https://daikei.blogspot.com/2019/10")</f>
        <v>https://daikei.blogspot.com/2019/10</v>
      </c>
    </row>
    <row r="517" spans="1:4" x14ac:dyDescent="0.4">
      <c r="A517" s="4" t="s">
        <v>1507</v>
      </c>
      <c r="B517" s="12" t="s">
        <v>1498</v>
      </c>
      <c r="C517" s="12" t="s">
        <v>468</v>
      </c>
      <c r="D517" s="12" t="str">
        <f>HYPERLINK("https://daikei.blogspot.com/2019/10")</f>
        <v>https://daikei.blogspot.com/2019/10</v>
      </c>
    </row>
    <row r="518" spans="1:4" x14ac:dyDescent="0.4">
      <c r="A518" s="4" t="s">
        <v>1507</v>
      </c>
      <c r="B518" s="12" t="s">
        <v>1498</v>
      </c>
      <c r="C518" s="12" t="s">
        <v>469</v>
      </c>
      <c r="D518" s="12" t="str">
        <f>HYPERLINK("https://daikei.blogspot.com/2019/10")</f>
        <v>https://daikei.blogspot.com/2019/10</v>
      </c>
    </row>
    <row r="519" spans="1:4" x14ac:dyDescent="0.4">
      <c r="A519" s="4" t="s">
        <v>1507</v>
      </c>
      <c r="B519" s="12" t="s">
        <v>1498</v>
      </c>
      <c r="C519" s="12" t="s">
        <v>470</v>
      </c>
      <c r="D519" s="12" t="str">
        <f>HYPERLINK("https://daikei.blogspot.com/2019/10")</f>
        <v>https://daikei.blogspot.com/2019/10</v>
      </c>
    </row>
    <row r="520" spans="1:4" x14ac:dyDescent="0.4">
      <c r="A520" s="4" t="s">
        <v>1507</v>
      </c>
      <c r="B520" s="12" t="s">
        <v>1498</v>
      </c>
      <c r="C520" s="12" t="s">
        <v>471</v>
      </c>
      <c r="D520" s="12" t="str">
        <f>HYPERLINK("https://daikei.blogspot.com/2019/10")</f>
        <v>https://daikei.blogspot.com/2019/10</v>
      </c>
    </row>
    <row r="521" spans="1:4" x14ac:dyDescent="0.4">
      <c r="A521" s="4" t="s">
        <v>1507</v>
      </c>
      <c r="B521" s="12" t="s">
        <v>1498</v>
      </c>
      <c r="C521" s="12" t="s">
        <v>472</v>
      </c>
      <c r="D521" s="12" t="str">
        <f>HYPERLINK("https://daikei.blogspot.com/2019/10")</f>
        <v>https://daikei.blogspot.com/2019/10</v>
      </c>
    </row>
    <row r="522" spans="1:4" x14ac:dyDescent="0.4">
      <c r="A522" s="4" t="s">
        <v>1507</v>
      </c>
      <c r="B522" s="12" t="s">
        <v>1498</v>
      </c>
      <c r="C522" s="12" t="s">
        <v>473</v>
      </c>
      <c r="D522" s="12" t="str">
        <f>HYPERLINK("https://daikei.blogspot.com/2019/10")</f>
        <v>https://daikei.blogspot.com/2019/10</v>
      </c>
    </row>
    <row r="523" spans="1:4" x14ac:dyDescent="0.4">
      <c r="A523" s="4" t="s">
        <v>1507</v>
      </c>
      <c r="B523" s="12" t="s">
        <v>1498</v>
      </c>
      <c r="C523" s="12" t="s">
        <v>474</v>
      </c>
      <c r="D523" s="12" t="str">
        <f>HYPERLINK("https://daikei.blogspot.com/2019/10")</f>
        <v>https://daikei.blogspot.com/2019/10</v>
      </c>
    </row>
    <row r="524" spans="1:4" x14ac:dyDescent="0.4">
      <c r="A524" s="4" t="s">
        <v>1507</v>
      </c>
      <c r="B524" s="12" t="s">
        <v>1498</v>
      </c>
      <c r="C524" s="12" t="s">
        <v>475</v>
      </c>
      <c r="D524" s="12" t="str">
        <f>HYPERLINK("https://daikei.blogspot.com/2019/10")</f>
        <v>https://daikei.blogspot.com/2019/10</v>
      </c>
    </row>
    <row r="525" spans="1:4" x14ac:dyDescent="0.4">
      <c r="A525" s="4" t="s">
        <v>1507</v>
      </c>
      <c r="B525" s="12" t="s">
        <v>1498</v>
      </c>
      <c r="C525" s="12" t="s">
        <v>476</v>
      </c>
      <c r="D525" s="12" t="str">
        <f>HYPERLINK("https://daikei.blogspot.com/2019/10")</f>
        <v>https://daikei.blogspot.com/2019/10</v>
      </c>
    </row>
    <row r="526" spans="1:4" x14ac:dyDescent="0.4">
      <c r="A526" s="4" t="s">
        <v>1507</v>
      </c>
      <c r="B526" s="4" t="s">
        <v>1499</v>
      </c>
      <c r="C526" s="7"/>
      <c r="D526" s="4" t="str">
        <f>HYPERLINK("https://daikei.blogspot.com/2019/09")</f>
        <v>https://daikei.blogspot.com/2019/09</v>
      </c>
    </row>
    <row r="527" spans="1:4" x14ac:dyDescent="0.4">
      <c r="A527" s="4" t="s">
        <v>1507</v>
      </c>
      <c r="B527" s="12" t="s">
        <v>1499</v>
      </c>
      <c r="C527" s="12" t="s">
        <v>477</v>
      </c>
      <c r="D527" s="12" t="str">
        <f>HYPERLINK("https://daikei.blogspot.com/2019/09")</f>
        <v>https://daikei.blogspot.com/2019/09</v>
      </c>
    </row>
    <row r="528" spans="1:4" x14ac:dyDescent="0.4">
      <c r="A528" s="4" t="s">
        <v>1507</v>
      </c>
      <c r="B528" s="12" t="s">
        <v>1499</v>
      </c>
      <c r="C528" s="12" t="s">
        <v>478</v>
      </c>
      <c r="D528" s="12" t="str">
        <f>HYPERLINK("https://daikei.blogspot.com/2019/09")</f>
        <v>https://daikei.blogspot.com/2019/09</v>
      </c>
    </row>
    <row r="529" spans="1:4" x14ac:dyDescent="0.4">
      <c r="A529" s="4" t="s">
        <v>1507</v>
      </c>
      <c r="B529" s="12" t="s">
        <v>1499</v>
      </c>
      <c r="C529" s="12" t="s">
        <v>479</v>
      </c>
      <c r="D529" s="12" t="str">
        <f>HYPERLINK("https://daikei.blogspot.com/2019/09")</f>
        <v>https://daikei.blogspot.com/2019/09</v>
      </c>
    </row>
    <row r="530" spans="1:4" x14ac:dyDescent="0.4">
      <c r="A530" s="4" t="s">
        <v>1507</v>
      </c>
      <c r="B530" s="12" t="s">
        <v>1499</v>
      </c>
      <c r="C530" s="12" t="s">
        <v>480</v>
      </c>
      <c r="D530" s="12" t="str">
        <f>HYPERLINK("https://daikei.blogspot.com/2019/09")</f>
        <v>https://daikei.blogspot.com/2019/09</v>
      </c>
    </row>
    <row r="531" spans="1:4" x14ac:dyDescent="0.4">
      <c r="A531" s="4" t="s">
        <v>1507</v>
      </c>
      <c r="B531" s="12" t="s">
        <v>1499</v>
      </c>
      <c r="C531" s="12" t="s">
        <v>481</v>
      </c>
      <c r="D531" s="12" t="str">
        <f>HYPERLINK("https://daikei.blogspot.com/2019/09")</f>
        <v>https://daikei.blogspot.com/2019/09</v>
      </c>
    </row>
    <row r="532" spans="1:4" x14ac:dyDescent="0.4">
      <c r="A532" s="4" t="s">
        <v>1507</v>
      </c>
      <c r="B532" s="12" t="s">
        <v>1499</v>
      </c>
      <c r="C532" s="12" t="s">
        <v>482</v>
      </c>
      <c r="D532" s="12" t="str">
        <f>HYPERLINK("https://daikei.blogspot.com/2019/09")</f>
        <v>https://daikei.blogspot.com/2019/09</v>
      </c>
    </row>
    <row r="533" spans="1:4" x14ac:dyDescent="0.4">
      <c r="A533" s="4" t="s">
        <v>1507</v>
      </c>
      <c r="B533" s="12" t="s">
        <v>1499</v>
      </c>
      <c r="C533" s="12" t="s">
        <v>483</v>
      </c>
      <c r="D533" s="12" t="str">
        <f>HYPERLINK("https://daikei.blogspot.com/2019/09")</f>
        <v>https://daikei.blogspot.com/2019/09</v>
      </c>
    </row>
    <row r="534" spans="1:4" x14ac:dyDescent="0.4">
      <c r="A534" s="4" t="s">
        <v>1507</v>
      </c>
      <c r="B534" s="12" t="s">
        <v>1499</v>
      </c>
      <c r="C534" s="12" t="s">
        <v>484</v>
      </c>
      <c r="D534" s="12" t="str">
        <f>HYPERLINK("https://daikei.blogspot.com/2019/09")</f>
        <v>https://daikei.blogspot.com/2019/09</v>
      </c>
    </row>
    <row r="535" spans="1:4" x14ac:dyDescent="0.4">
      <c r="A535" s="9" t="s">
        <v>1507</v>
      </c>
      <c r="B535" s="9" t="s">
        <v>1499</v>
      </c>
      <c r="C535" s="9" t="s">
        <v>485</v>
      </c>
      <c r="D535" s="9" t="str">
        <f>HYPERLINK("https://daikei.blogspot.com/2019/09")</f>
        <v>https://daikei.blogspot.com/2019/09</v>
      </c>
    </row>
    <row r="536" spans="1:4" x14ac:dyDescent="0.4">
      <c r="A536" s="9" t="s">
        <v>1507</v>
      </c>
      <c r="B536" s="9" t="s">
        <v>1499</v>
      </c>
      <c r="C536" s="9" t="s">
        <v>486</v>
      </c>
      <c r="D536" s="9" t="str">
        <f>HYPERLINK("https://daikei.blogspot.com/2019/09")</f>
        <v>https://daikei.blogspot.com/2019/09</v>
      </c>
    </row>
    <row r="537" spans="1:4" x14ac:dyDescent="0.4">
      <c r="A537" s="9" t="s">
        <v>1507</v>
      </c>
      <c r="B537" s="9" t="s">
        <v>1499</v>
      </c>
      <c r="C537" s="9" t="s">
        <v>487</v>
      </c>
      <c r="D537" s="9" t="str">
        <f>HYPERLINK("https://daikei.blogspot.com/2019/09")</f>
        <v>https://daikei.blogspot.com/2019/09</v>
      </c>
    </row>
    <row r="538" spans="1:4" x14ac:dyDescent="0.4">
      <c r="A538" s="9" t="s">
        <v>1507</v>
      </c>
      <c r="B538" s="9" t="s">
        <v>1499</v>
      </c>
      <c r="C538" s="9" t="s">
        <v>488</v>
      </c>
      <c r="D538" s="9" t="str">
        <f>HYPERLINK("https://daikei.blogspot.com/2019/09")</f>
        <v>https://daikei.blogspot.com/2019/09</v>
      </c>
    </row>
    <row r="539" spans="1:4" x14ac:dyDescent="0.4">
      <c r="A539" s="9" t="s">
        <v>1507</v>
      </c>
      <c r="B539" s="9" t="s">
        <v>1499</v>
      </c>
      <c r="C539" s="9" t="s">
        <v>489</v>
      </c>
      <c r="D539" s="9" t="str">
        <f>HYPERLINK("https://daikei.blogspot.com/2019/09")</f>
        <v>https://daikei.blogspot.com/2019/09</v>
      </c>
    </row>
    <row r="540" spans="1:4" x14ac:dyDescent="0.4">
      <c r="A540" s="9" t="s">
        <v>1507</v>
      </c>
      <c r="B540" s="9" t="s">
        <v>1499</v>
      </c>
      <c r="C540" s="9" t="s">
        <v>490</v>
      </c>
      <c r="D540" s="9" t="str">
        <f>HYPERLINK("https://daikei.blogspot.com/2019/09")</f>
        <v>https://daikei.blogspot.com/2019/09</v>
      </c>
    </row>
    <row r="541" spans="1:4" x14ac:dyDescent="0.4">
      <c r="A541" s="9" t="s">
        <v>1507</v>
      </c>
      <c r="B541" s="9" t="s">
        <v>1499</v>
      </c>
      <c r="C541" s="9" t="s">
        <v>491</v>
      </c>
      <c r="D541" s="9" t="str">
        <f>HYPERLINK("https://daikei.blogspot.com/2019/09")</f>
        <v>https://daikei.blogspot.com/2019/09</v>
      </c>
    </row>
    <row r="542" spans="1:4" x14ac:dyDescent="0.4">
      <c r="A542" s="9" t="s">
        <v>1507</v>
      </c>
      <c r="B542" s="9" t="s">
        <v>1499</v>
      </c>
      <c r="C542" s="9" t="s">
        <v>492</v>
      </c>
      <c r="D542" s="9" t="str">
        <f>HYPERLINK("https://daikei.blogspot.com/2019/09")</f>
        <v>https://daikei.blogspot.com/2019/09</v>
      </c>
    </row>
    <row r="543" spans="1:4" x14ac:dyDescent="0.4">
      <c r="A543" s="9" t="s">
        <v>1507</v>
      </c>
      <c r="B543" s="9" t="s">
        <v>1499</v>
      </c>
      <c r="C543" s="9" t="s">
        <v>493</v>
      </c>
      <c r="D543" s="9" t="str">
        <f>HYPERLINK("https://daikei.blogspot.com/2019/09")</f>
        <v>https://daikei.blogspot.com/2019/09</v>
      </c>
    </row>
    <row r="544" spans="1:4" x14ac:dyDescent="0.4">
      <c r="A544" s="9" t="s">
        <v>1507</v>
      </c>
      <c r="B544" s="9" t="s">
        <v>1499</v>
      </c>
      <c r="C544" s="9" t="s">
        <v>494</v>
      </c>
      <c r="D544" s="9" t="str">
        <f>HYPERLINK("https://daikei.blogspot.com/2019/09")</f>
        <v>https://daikei.blogspot.com/2019/09</v>
      </c>
    </row>
    <row r="545" spans="1:4" x14ac:dyDescent="0.4">
      <c r="A545" s="9" t="s">
        <v>1507</v>
      </c>
      <c r="B545" s="9" t="s">
        <v>1499</v>
      </c>
      <c r="C545" s="9" t="s">
        <v>495</v>
      </c>
      <c r="D545" s="9" t="str">
        <f>HYPERLINK("https://daikei.blogspot.com/2019/09")</f>
        <v>https://daikei.blogspot.com/2019/09</v>
      </c>
    </row>
    <row r="546" spans="1:4" x14ac:dyDescent="0.4">
      <c r="A546" s="9" t="s">
        <v>1507</v>
      </c>
      <c r="B546" s="9" t="s">
        <v>1499</v>
      </c>
      <c r="C546" s="9" t="s">
        <v>496</v>
      </c>
      <c r="D546" s="9" t="str">
        <f>HYPERLINK("https://daikei.blogspot.com/2019/09")</f>
        <v>https://daikei.blogspot.com/2019/09</v>
      </c>
    </row>
    <row r="547" spans="1:4" x14ac:dyDescent="0.4">
      <c r="A547" s="9" t="s">
        <v>1507</v>
      </c>
      <c r="B547" s="9" t="s">
        <v>1499</v>
      </c>
      <c r="C547" s="9" t="s">
        <v>497</v>
      </c>
      <c r="D547" s="9" t="str">
        <f>HYPERLINK("https://daikei.blogspot.com/2019/09")</f>
        <v>https://daikei.blogspot.com/2019/09</v>
      </c>
    </row>
    <row r="548" spans="1:4" x14ac:dyDescent="0.4">
      <c r="A548" s="9" t="s">
        <v>1507</v>
      </c>
      <c r="B548" s="9" t="s">
        <v>1499</v>
      </c>
      <c r="C548" s="9" t="s">
        <v>498</v>
      </c>
      <c r="D548" s="9" t="str">
        <f>HYPERLINK("https://daikei.blogspot.com/2019/09")</f>
        <v>https://daikei.blogspot.com/2019/09</v>
      </c>
    </row>
    <row r="549" spans="1:4" x14ac:dyDescent="0.4">
      <c r="A549" s="9" t="s">
        <v>1507</v>
      </c>
      <c r="B549" s="9" t="s">
        <v>1499</v>
      </c>
      <c r="C549" s="9" t="s">
        <v>499</v>
      </c>
      <c r="D549" s="9" t="str">
        <f>HYPERLINK("https://daikei.blogspot.com/2019/09")</f>
        <v>https://daikei.blogspot.com/2019/09</v>
      </c>
    </row>
    <row r="550" spans="1:4" x14ac:dyDescent="0.4">
      <c r="A550" s="9" t="s">
        <v>1507</v>
      </c>
      <c r="B550" s="9" t="s">
        <v>1499</v>
      </c>
      <c r="C550" s="9" t="s">
        <v>500</v>
      </c>
      <c r="D550" s="9" t="str">
        <f>HYPERLINK("https://daikei.blogspot.com/2019/09")</f>
        <v>https://daikei.blogspot.com/2019/09</v>
      </c>
    </row>
    <row r="551" spans="1:4" x14ac:dyDescent="0.4">
      <c r="A551" s="9" t="s">
        <v>1507</v>
      </c>
      <c r="B551" s="9" t="s">
        <v>1499</v>
      </c>
      <c r="C551" s="9" t="s">
        <v>501</v>
      </c>
      <c r="D551" s="9" t="str">
        <f>HYPERLINK("https://daikei.blogspot.com/2019/09")</f>
        <v>https://daikei.blogspot.com/2019/09</v>
      </c>
    </row>
    <row r="552" spans="1:4" x14ac:dyDescent="0.4">
      <c r="A552" s="9" t="s">
        <v>1507</v>
      </c>
      <c r="B552" s="9" t="s">
        <v>1499</v>
      </c>
      <c r="C552" s="9" t="s">
        <v>502</v>
      </c>
      <c r="D552" s="9" t="str">
        <f>HYPERLINK("https://daikei.blogspot.com/2019/09")</f>
        <v>https://daikei.blogspot.com/2019/09</v>
      </c>
    </row>
    <row r="553" spans="1:4" x14ac:dyDescent="0.4">
      <c r="A553" s="9" t="s">
        <v>1507</v>
      </c>
      <c r="B553" s="9" t="s">
        <v>1499</v>
      </c>
      <c r="C553" s="9" t="s">
        <v>503</v>
      </c>
      <c r="D553" s="9" t="str">
        <f>HYPERLINK("https://daikei.blogspot.com/2019/09")</f>
        <v>https://daikei.blogspot.com/2019/09</v>
      </c>
    </row>
    <row r="554" spans="1:4" x14ac:dyDescent="0.4">
      <c r="A554" s="9" t="s">
        <v>1507</v>
      </c>
      <c r="B554" s="9" t="s">
        <v>1499</v>
      </c>
      <c r="C554" s="9" t="s">
        <v>504</v>
      </c>
      <c r="D554" s="9" t="str">
        <f>HYPERLINK("https://daikei.blogspot.com/2019/09")</f>
        <v>https://daikei.blogspot.com/2019/09</v>
      </c>
    </row>
    <row r="555" spans="1:4" x14ac:dyDescent="0.4">
      <c r="A555" s="9" t="s">
        <v>1507</v>
      </c>
      <c r="B555" s="9" t="s">
        <v>1499</v>
      </c>
      <c r="C555" s="9" t="s">
        <v>505</v>
      </c>
      <c r="D555" s="9" t="str">
        <f>HYPERLINK("https://daikei.blogspot.com/2019/09")</f>
        <v>https://daikei.blogspot.com/2019/09</v>
      </c>
    </row>
    <row r="556" spans="1:4" x14ac:dyDescent="0.4">
      <c r="A556" s="9" t="s">
        <v>1507</v>
      </c>
      <c r="B556" s="9" t="s">
        <v>1499</v>
      </c>
      <c r="C556" s="9" t="s">
        <v>506</v>
      </c>
      <c r="D556" s="9" t="str">
        <f>HYPERLINK("https://daikei.blogspot.com/2019/09")</f>
        <v>https://daikei.blogspot.com/2019/09</v>
      </c>
    </row>
    <row r="557" spans="1:4" x14ac:dyDescent="0.4">
      <c r="A557" s="9" t="s">
        <v>1507</v>
      </c>
      <c r="B557" s="9" t="s">
        <v>1499</v>
      </c>
      <c r="C557" s="9" t="s">
        <v>507</v>
      </c>
      <c r="D557" s="9" t="str">
        <f>HYPERLINK("https://daikei.blogspot.com/2019/09")</f>
        <v>https://daikei.blogspot.com/2019/09</v>
      </c>
    </row>
    <row r="558" spans="1:4" x14ac:dyDescent="0.4">
      <c r="A558" s="9" t="s">
        <v>1507</v>
      </c>
      <c r="B558" s="9" t="s">
        <v>1499</v>
      </c>
      <c r="C558" s="9" t="s">
        <v>508</v>
      </c>
      <c r="D558" s="9" t="str">
        <f>HYPERLINK("https://daikei.blogspot.com/2019/09")</f>
        <v>https://daikei.blogspot.com/2019/09</v>
      </c>
    </row>
    <row r="559" spans="1:4" x14ac:dyDescent="0.4">
      <c r="A559" s="9" t="s">
        <v>1507</v>
      </c>
      <c r="B559" s="9" t="s">
        <v>1499</v>
      </c>
      <c r="C559" s="9" t="s">
        <v>509</v>
      </c>
      <c r="D559" s="9" t="str">
        <f>HYPERLINK("https://daikei.blogspot.com/2019/09")</f>
        <v>https://daikei.blogspot.com/2019/09</v>
      </c>
    </row>
    <row r="560" spans="1:4" x14ac:dyDescent="0.4">
      <c r="A560" s="9" t="s">
        <v>1507</v>
      </c>
      <c r="B560" s="9" t="s">
        <v>1499</v>
      </c>
      <c r="C560" s="9" t="s">
        <v>510</v>
      </c>
      <c r="D560" s="9" t="str">
        <f>HYPERLINK("https://daikei.blogspot.com/2019/09")</f>
        <v>https://daikei.blogspot.com/2019/09</v>
      </c>
    </row>
    <row r="561" spans="1:4" x14ac:dyDescent="0.4">
      <c r="A561" s="9" t="s">
        <v>1507</v>
      </c>
      <c r="B561" s="9" t="s">
        <v>1499</v>
      </c>
      <c r="C561" s="9" t="s">
        <v>511</v>
      </c>
      <c r="D561" s="9" t="str">
        <f>HYPERLINK("https://daikei.blogspot.com/2019/09")</f>
        <v>https://daikei.blogspot.com/2019/09</v>
      </c>
    </row>
    <row r="562" spans="1:4" x14ac:dyDescent="0.4">
      <c r="A562" s="9" t="s">
        <v>1507</v>
      </c>
      <c r="B562" s="9" t="s">
        <v>1499</v>
      </c>
      <c r="C562" s="9" t="s">
        <v>512</v>
      </c>
      <c r="D562" s="9" t="str">
        <f>HYPERLINK("https://daikei.blogspot.com/2019/09")</f>
        <v>https://daikei.blogspot.com/2019/09</v>
      </c>
    </row>
    <row r="563" spans="1:4" x14ac:dyDescent="0.4">
      <c r="A563" s="9" t="s">
        <v>1507</v>
      </c>
      <c r="B563" s="9" t="s">
        <v>1499</v>
      </c>
      <c r="C563" s="9" t="s">
        <v>513</v>
      </c>
      <c r="D563" s="9" t="str">
        <f>HYPERLINK("https://daikei.blogspot.com/2019/09")</f>
        <v>https://daikei.blogspot.com/2019/09</v>
      </c>
    </row>
    <row r="564" spans="1:4" x14ac:dyDescent="0.4">
      <c r="A564" s="9" t="s">
        <v>1507</v>
      </c>
      <c r="B564" s="9" t="s">
        <v>1499</v>
      </c>
      <c r="C564" s="9" t="s">
        <v>514</v>
      </c>
      <c r="D564" s="9" t="str">
        <f>HYPERLINK("https://daikei.blogspot.com/2019/09")</f>
        <v>https://daikei.blogspot.com/2019/09</v>
      </c>
    </row>
    <row r="565" spans="1:4" x14ac:dyDescent="0.4">
      <c r="A565" s="9" t="s">
        <v>1507</v>
      </c>
      <c r="B565" s="9" t="s">
        <v>1499</v>
      </c>
      <c r="C565" s="9" t="s">
        <v>515</v>
      </c>
      <c r="D565" s="9" t="str">
        <f>HYPERLINK("https://daikei.blogspot.com/2019/09")</f>
        <v>https://daikei.blogspot.com/2019/09</v>
      </c>
    </row>
    <row r="566" spans="1:4" x14ac:dyDescent="0.4">
      <c r="A566" s="9" t="s">
        <v>1507</v>
      </c>
      <c r="B566" s="9" t="s">
        <v>1499</v>
      </c>
      <c r="C566" s="9" t="s">
        <v>516</v>
      </c>
      <c r="D566" s="9" t="str">
        <f>HYPERLINK("https://daikei.blogspot.com/2019/09")</f>
        <v>https://daikei.blogspot.com/2019/09</v>
      </c>
    </row>
    <row r="567" spans="1:4" x14ac:dyDescent="0.4">
      <c r="A567" s="9" t="s">
        <v>1507</v>
      </c>
      <c r="B567" s="9" t="s">
        <v>1499</v>
      </c>
      <c r="C567" s="9" t="s">
        <v>517</v>
      </c>
      <c r="D567" s="9" t="str">
        <f>HYPERLINK("https://daikei.blogspot.com/2019/09")</f>
        <v>https://daikei.blogspot.com/2019/09</v>
      </c>
    </row>
    <row r="568" spans="1:4" x14ac:dyDescent="0.4">
      <c r="A568" s="9" t="s">
        <v>1507</v>
      </c>
      <c r="B568" s="9" t="s">
        <v>1499</v>
      </c>
      <c r="C568" s="9" t="s">
        <v>518</v>
      </c>
      <c r="D568" s="9" t="str">
        <f>HYPERLINK("https://daikei.blogspot.com/2019/09")</f>
        <v>https://daikei.blogspot.com/2019/09</v>
      </c>
    </row>
    <row r="569" spans="1:4" x14ac:dyDescent="0.4">
      <c r="A569" s="9" t="s">
        <v>1507</v>
      </c>
      <c r="B569" s="9" t="s">
        <v>1499</v>
      </c>
      <c r="C569" s="9" t="s">
        <v>519</v>
      </c>
      <c r="D569" s="9" t="str">
        <f>HYPERLINK("https://daikei.blogspot.com/2019/09")</f>
        <v>https://daikei.blogspot.com/2019/09</v>
      </c>
    </row>
    <row r="570" spans="1:4" x14ac:dyDescent="0.4">
      <c r="A570" s="9" t="s">
        <v>1507</v>
      </c>
      <c r="B570" s="9" t="s">
        <v>1499</v>
      </c>
      <c r="C570" s="9" t="s">
        <v>520</v>
      </c>
      <c r="D570" s="9" t="str">
        <f>HYPERLINK("https://daikei.blogspot.com/2019/09")</f>
        <v>https://daikei.blogspot.com/2019/09</v>
      </c>
    </row>
    <row r="571" spans="1:4" x14ac:dyDescent="0.4">
      <c r="A571" s="9" t="s">
        <v>1507</v>
      </c>
      <c r="B571" s="9" t="s">
        <v>1499</v>
      </c>
      <c r="C571" s="9" t="s">
        <v>521</v>
      </c>
      <c r="D571" s="9" t="str">
        <f>HYPERLINK("https://daikei.blogspot.com/2019/09")</f>
        <v>https://daikei.blogspot.com/2019/09</v>
      </c>
    </row>
    <row r="572" spans="1:4" x14ac:dyDescent="0.4">
      <c r="A572" s="9" t="s">
        <v>1507</v>
      </c>
      <c r="B572" s="9" t="s">
        <v>1499</v>
      </c>
      <c r="C572" s="9" t="s">
        <v>522</v>
      </c>
      <c r="D572" s="9" t="str">
        <f>HYPERLINK("https://daikei.blogspot.com/2019/09")</f>
        <v>https://daikei.blogspot.com/2019/09</v>
      </c>
    </row>
    <row r="573" spans="1:4" x14ac:dyDescent="0.4">
      <c r="A573" s="9" t="s">
        <v>1507</v>
      </c>
      <c r="B573" s="9" t="s">
        <v>1499</v>
      </c>
      <c r="C573" s="9" t="s">
        <v>523</v>
      </c>
      <c r="D573" s="9" t="str">
        <f>HYPERLINK("https://daikei.blogspot.com/2019/09")</f>
        <v>https://daikei.blogspot.com/2019/09</v>
      </c>
    </row>
    <row r="574" spans="1:4" x14ac:dyDescent="0.4">
      <c r="A574" s="9" t="s">
        <v>1507</v>
      </c>
      <c r="B574" s="9" t="s">
        <v>1499</v>
      </c>
      <c r="C574" s="9" t="s">
        <v>524</v>
      </c>
      <c r="D574" s="9" t="str">
        <f>HYPERLINK("https://daikei.blogspot.com/2019/09")</f>
        <v>https://daikei.blogspot.com/2019/09</v>
      </c>
    </row>
    <row r="575" spans="1:4" x14ac:dyDescent="0.4">
      <c r="A575" s="9" t="s">
        <v>1507</v>
      </c>
      <c r="B575" s="9" t="s">
        <v>1499</v>
      </c>
      <c r="C575" s="9" t="s">
        <v>525</v>
      </c>
      <c r="D575" s="9" t="str">
        <f>HYPERLINK("https://daikei.blogspot.com/2019/09")</f>
        <v>https://daikei.blogspot.com/2019/09</v>
      </c>
    </row>
    <row r="576" spans="1:4" x14ac:dyDescent="0.4">
      <c r="A576" s="9" t="s">
        <v>1507</v>
      </c>
      <c r="B576" s="9" t="s">
        <v>1500</v>
      </c>
      <c r="C576" s="9"/>
      <c r="D576" s="9" t="str">
        <f>HYPERLINK("https://daikei.blogspot.com/2019/08")</f>
        <v>https://daikei.blogspot.com/2019/08</v>
      </c>
    </row>
    <row r="577" spans="1:4" x14ac:dyDescent="0.4">
      <c r="A577" s="9" t="s">
        <v>1507</v>
      </c>
      <c r="B577" s="9" t="s">
        <v>1500</v>
      </c>
      <c r="C577" s="9" t="s">
        <v>526</v>
      </c>
      <c r="D577" s="9" t="str">
        <f>HYPERLINK("https://daikei.blogspot.com/2019/08")</f>
        <v>https://daikei.blogspot.com/2019/08</v>
      </c>
    </row>
    <row r="578" spans="1:4" x14ac:dyDescent="0.4">
      <c r="A578" s="9" t="s">
        <v>1507</v>
      </c>
      <c r="B578" s="9" t="s">
        <v>1500</v>
      </c>
      <c r="C578" s="9" t="s">
        <v>527</v>
      </c>
      <c r="D578" s="9" t="str">
        <f>HYPERLINK("https://daikei.blogspot.com/2019/08")</f>
        <v>https://daikei.blogspot.com/2019/08</v>
      </c>
    </row>
    <row r="579" spans="1:4" x14ac:dyDescent="0.4">
      <c r="A579" s="9" t="s">
        <v>1507</v>
      </c>
      <c r="B579" s="9" t="s">
        <v>1500</v>
      </c>
      <c r="C579" s="9" t="s">
        <v>528</v>
      </c>
      <c r="D579" s="9" t="str">
        <f>HYPERLINK("https://daikei.blogspot.com/2019/08")</f>
        <v>https://daikei.blogspot.com/2019/08</v>
      </c>
    </row>
    <row r="580" spans="1:4" x14ac:dyDescent="0.4">
      <c r="A580" s="9" t="s">
        <v>1507</v>
      </c>
      <c r="B580" s="9" t="s">
        <v>1500</v>
      </c>
      <c r="C580" s="9" t="s">
        <v>529</v>
      </c>
      <c r="D580" s="9" t="str">
        <f>HYPERLINK("https://daikei.blogspot.com/2019/08")</f>
        <v>https://daikei.blogspot.com/2019/08</v>
      </c>
    </row>
    <row r="581" spans="1:4" x14ac:dyDescent="0.4">
      <c r="A581" s="9" t="s">
        <v>1507</v>
      </c>
      <c r="B581" s="9" t="s">
        <v>1500</v>
      </c>
      <c r="C581" s="9" t="s">
        <v>530</v>
      </c>
      <c r="D581" s="9" t="str">
        <f>HYPERLINK("https://daikei.blogspot.com/2019/08")</f>
        <v>https://daikei.blogspot.com/2019/08</v>
      </c>
    </row>
    <row r="582" spans="1:4" x14ac:dyDescent="0.4">
      <c r="A582" s="9" t="s">
        <v>1507</v>
      </c>
      <c r="B582" s="9" t="s">
        <v>1500</v>
      </c>
      <c r="C582" s="9" t="s">
        <v>531</v>
      </c>
      <c r="D582" s="9" t="str">
        <f>HYPERLINK("https://daikei.blogspot.com/2019/08")</f>
        <v>https://daikei.blogspot.com/2019/08</v>
      </c>
    </row>
    <row r="583" spans="1:4" x14ac:dyDescent="0.4">
      <c r="A583" s="9" t="s">
        <v>1507</v>
      </c>
      <c r="B583" s="9" t="s">
        <v>1500</v>
      </c>
      <c r="C583" s="9" t="s">
        <v>532</v>
      </c>
      <c r="D583" s="9" t="str">
        <f>HYPERLINK("https://daikei.blogspot.com/2019/08")</f>
        <v>https://daikei.blogspot.com/2019/08</v>
      </c>
    </row>
    <row r="584" spans="1:4" x14ac:dyDescent="0.4">
      <c r="A584" s="4" t="s">
        <v>1507</v>
      </c>
      <c r="B584" s="4" t="s">
        <v>1500</v>
      </c>
      <c r="C584" s="4" t="s">
        <v>533</v>
      </c>
      <c r="D584" s="4" t="str">
        <f>HYPERLINK("https://daikei.blogspot.com/2019/08")</f>
        <v>https://daikei.blogspot.com/2019/08</v>
      </c>
    </row>
    <row r="585" spans="1:4" x14ac:dyDescent="0.4">
      <c r="A585" s="4" t="s">
        <v>1507</v>
      </c>
      <c r="B585" s="4" t="s">
        <v>1490</v>
      </c>
      <c r="C585" s="7"/>
      <c r="D585" s="4" t="str">
        <f>HYPERLINK("https://daikei.blogspot.com/2019/07")</f>
        <v>https://daikei.blogspot.com/2019/07</v>
      </c>
    </row>
    <row r="586" spans="1:4" x14ac:dyDescent="0.4">
      <c r="A586" s="4" t="s">
        <v>1507</v>
      </c>
      <c r="B586" s="4" t="s">
        <v>1490</v>
      </c>
      <c r="C586" s="4" t="s">
        <v>534</v>
      </c>
      <c r="D586" s="10" t="str">
        <f>HYPERLINK("https://daikei.blogspot.com/2019/07/blog-post.html")</f>
        <v>https://daikei.blogspot.com/2019/07/blog-post.html</v>
      </c>
    </row>
    <row r="587" spans="1:4" x14ac:dyDescent="0.4">
      <c r="A587" s="4" t="s">
        <v>1507</v>
      </c>
      <c r="B587" s="4" t="s">
        <v>1491</v>
      </c>
      <c r="C587" s="7"/>
      <c r="D587" s="4" t="str">
        <f>HYPERLINK("https://daikei.blogspot.com/2019/06")</f>
        <v>https://daikei.blogspot.com/2019/06</v>
      </c>
    </row>
    <row r="588" spans="1:4" x14ac:dyDescent="0.4">
      <c r="A588" s="4" t="s">
        <v>1507</v>
      </c>
      <c r="B588" s="4" t="s">
        <v>1491</v>
      </c>
      <c r="C588" s="4" t="s">
        <v>535</v>
      </c>
      <c r="D588" s="4" t="str">
        <f>HYPERLINK("https://daikei.blogspot.com/2019/06")</f>
        <v>https://daikei.blogspot.com/2019/06</v>
      </c>
    </row>
    <row r="589" spans="1:4" x14ac:dyDescent="0.4">
      <c r="A589" s="4" t="s">
        <v>1507</v>
      </c>
      <c r="B589" s="4" t="s">
        <v>1491</v>
      </c>
      <c r="C589" s="4" t="s">
        <v>536</v>
      </c>
      <c r="D589" s="4" t="str">
        <f>HYPERLINK("https://daikei.blogspot.com/2019/06")</f>
        <v>https://daikei.blogspot.com/2019/06</v>
      </c>
    </row>
    <row r="590" spans="1:4" x14ac:dyDescent="0.4">
      <c r="A590" s="4" t="s">
        <v>1507</v>
      </c>
      <c r="B590" s="4" t="s">
        <v>1492</v>
      </c>
      <c r="C590" s="7"/>
      <c r="D590" s="4" t="str">
        <f>HYPERLINK("https://daikei.blogspot.com/2019/05")</f>
        <v>https://daikei.blogspot.com/2019/05</v>
      </c>
    </row>
    <row r="591" spans="1:4" x14ac:dyDescent="0.4">
      <c r="A591" s="4" t="s">
        <v>1507</v>
      </c>
      <c r="B591" s="4" t="s">
        <v>1492</v>
      </c>
      <c r="C591" s="4" t="s">
        <v>537</v>
      </c>
      <c r="D591" s="4" t="str">
        <f>HYPERLINK("https://daikei.blogspot.com/2019/05")</f>
        <v>https://daikei.blogspot.com/2019/05</v>
      </c>
    </row>
    <row r="592" spans="1:4" x14ac:dyDescent="0.4">
      <c r="A592" s="4" t="s">
        <v>1507</v>
      </c>
      <c r="B592" s="4" t="s">
        <v>1493</v>
      </c>
      <c r="C592" s="7"/>
      <c r="D592" s="4" t="str">
        <f>HYPERLINK("https://daikei.blogspot.com/2019/04")</f>
        <v>https://daikei.blogspot.com/2019/04</v>
      </c>
    </row>
    <row r="593" spans="1:4" x14ac:dyDescent="0.4">
      <c r="A593" s="4" t="s">
        <v>1507</v>
      </c>
      <c r="B593" s="4" t="s">
        <v>1493</v>
      </c>
      <c r="C593" s="4" t="s">
        <v>538</v>
      </c>
      <c r="D593" s="4" t="str">
        <f>HYPERLINK("https://daikei.blogspot.com/2019/04")</f>
        <v>https://daikei.blogspot.com/2019/04</v>
      </c>
    </row>
    <row r="594" spans="1:4" x14ac:dyDescent="0.4">
      <c r="A594" s="4" t="s">
        <v>1507</v>
      </c>
      <c r="B594" s="4" t="s">
        <v>1493</v>
      </c>
      <c r="C594" s="4" t="s">
        <v>539</v>
      </c>
      <c r="D594" s="4" t="str">
        <f>HYPERLINK("https://daikei.blogspot.com/2019/04")</f>
        <v>https://daikei.blogspot.com/2019/04</v>
      </c>
    </row>
    <row r="595" spans="1:4" x14ac:dyDescent="0.4">
      <c r="A595" s="4" t="s">
        <v>1507</v>
      </c>
      <c r="B595" s="4" t="s">
        <v>1494</v>
      </c>
      <c r="C595" s="7"/>
      <c r="D595" s="4" t="str">
        <f>HYPERLINK("https://daikei.blogspot.com/2019/03")</f>
        <v>https://daikei.blogspot.com/2019/03</v>
      </c>
    </row>
    <row r="596" spans="1:4" x14ac:dyDescent="0.4">
      <c r="A596" s="4" t="s">
        <v>1507</v>
      </c>
      <c r="B596" s="4" t="s">
        <v>1494</v>
      </c>
      <c r="C596" s="4" t="s">
        <v>540</v>
      </c>
      <c r="D596" s="4" t="str">
        <f>HYPERLINK("https://daikei.blogspot.com/2019/03")</f>
        <v>https://daikei.blogspot.com/2019/03</v>
      </c>
    </row>
    <row r="597" spans="1:4" x14ac:dyDescent="0.4">
      <c r="A597" s="4" t="s">
        <v>1507</v>
      </c>
      <c r="B597" s="4" t="s">
        <v>1495</v>
      </c>
      <c r="C597" s="7"/>
      <c r="D597" s="4" t="str">
        <f>HYPERLINK("https://daikei.blogspot.com/2019/02")</f>
        <v>https://daikei.blogspot.com/2019/02</v>
      </c>
    </row>
    <row r="598" spans="1:4" x14ac:dyDescent="0.4">
      <c r="A598" s="4" t="s">
        <v>1507</v>
      </c>
      <c r="B598" s="4" t="s">
        <v>1495</v>
      </c>
      <c r="C598" s="4" t="s">
        <v>541</v>
      </c>
      <c r="D598" s="4" t="str">
        <f>HYPERLINK("https://daikei.blogspot.com/2019/02")</f>
        <v>https://daikei.blogspot.com/2019/02</v>
      </c>
    </row>
    <row r="599" spans="1:4" x14ac:dyDescent="0.4">
      <c r="A599" s="4" t="s">
        <v>1507</v>
      </c>
      <c r="B599" s="4" t="s">
        <v>1495</v>
      </c>
      <c r="C599" s="4" t="s">
        <v>542</v>
      </c>
      <c r="D599" s="4" t="str">
        <f>HYPERLINK("https://daikei.blogspot.com/2019/02")</f>
        <v>https://daikei.blogspot.com/2019/02</v>
      </c>
    </row>
    <row r="600" spans="1:4" x14ac:dyDescent="0.4">
      <c r="A600" s="4" t="s">
        <v>1507</v>
      </c>
      <c r="B600" s="4" t="s">
        <v>1496</v>
      </c>
      <c r="C600" s="7"/>
      <c r="D600" s="4" t="str">
        <f>HYPERLINK("https://daikei.blogspot.com/2019/01")</f>
        <v>https://daikei.blogspot.com/2019/01</v>
      </c>
    </row>
    <row r="601" spans="1:4" x14ac:dyDescent="0.4">
      <c r="A601" s="4" t="s">
        <v>1507</v>
      </c>
      <c r="B601" s="4" t="s">
        <v>1496</v>
      </c>
      <c r="C601" s="4" t="s">
        <v>543</v>
      </c>
      <c r="D601" s="4" t="str">
        <f>HYPERLINK("https://daikei.blogspot.com/2019/01")</f>
        <v>https://daikei.blogspot.com/2019/01</v>
      </c>
    </row>
    <row r="602" spans="1:4" x14ac:dyDescent="0.4">
      <c r="A602" s="4" t="s">
        <v>1507</v>
      </c>
      <c r="B602" s="4" t="s">
        <v>1496</v>
      </c>
      <c r="C602" s="4" t="s">
        <v>544</v>
      </c>
      <c r="D602" s="4" t="str">
        <f>HYPERLINK("https://daikei.blogspot.com/2019/01")</f>
        <v>https://daikei.blogspot.com/2019/01</v>
      </c>
    </row>
    <row r="603" spans="1:4" x14ac:dyDescent="0.4">
      <c r="A603" s="4" t="s">
        <v>1507</v>
      </c>
      <c r="B603" s="4" t="s">
        <v>1496</v>
      </c>
      <c r="C603" s="4" t="s">
        <v>545</v>
      </c>
      <c r="D603" s="4" t="str">
        <f>HYPERLINK("https://daikei.blogspot.com/2019/01")</f>
        <v>https://daikei.blogspot.com/2019/01</v>
      </c>
    </row>
    <row r="604" spans="1:4" x14ac:dyDescent="0.4">
      <c r="A604" s="4" t="s">
        <v>1507</v>
      </c>
      <c r="B604" s="4" t="s">
        <v>1496</v>
      </c>
      <c r="C604" s="4" t="s">
        <v>546</v>
      </c>
      <c r="D604" s="4" t="str">
        <f>HYPERLINK("https://daikei.blogspot.com/2019/01")</f>
        <v>https://daikei.blogspot.com/2019/01</v>
      </c>
    </row>
    <row r="605" spans="1:4" x14ac:dyDescent="0.4">
      <c r="A605" s="4" t="s">
        <v>1508</v>
      </c>
      <c r="B605" s="4" t="s">
        <v>1497</v>
      </c>
      <c r="C605" s="7"/>
      <c r="D605" s="4" t="str">
        <f>HYPERLINK("https://daikei.blogspot.com/2018/12")</f>
        <v>https://daikei.blogspot.com/2018/12</v>
      </c>
    </row>
    <row r="606" spans="1:4" x14ac:dyDescent="0.4">
      <c r="A606" s="4" t="s">
        <v>1508</v>
      </c>
      <c r="B606" s="4" t="s">
        <v>1497</v>
      </c>
      <c r="C606" s="4" t="s">
        <v>547</v>
      </c>
      <c r="D606" s="4" t="str">
        <f>HYPERLINK("https://daikei.blogspot.com/2018/12")</f>
        <v>https://daikei.blogspot.com/2018/12</v>
      </c>
    </row>
    <row r="607" spans="1:4" x14ac:dyDescent="0.4">
      <c r="A607" s="4" t="s">
        <v>1508</v>
      </c>
      <c r="B607" s="4" t="s">
        <v>1497</v>
      </c>
      <c r="C607" s="4" t="s">
        <v>548</v>
      </c>
      <c r="D607" s="4" t="str">
        <f>HYPERLINK("https://daikei.blogspot.com/2018/12")</f>
        <v>https://daikei.blogspot.com/2018/12</v>
      </c>
    </row>
    <row r="608" spans="1:4" x14ac:dyDescent="0.4">
      <c r="A608" s="4" t="s">
        <v>1508</v>
      </c>
      <c r="B608" s="4" t="s">
        <v>1497</v>
      </c>
      <c r="C608" s="4" t="s">
        <v>549</v>
      </c>
      <c r="D608" s="4" t="str">
        <f>HYPERLINK("https://daikei.blogspot.com/2018/12")</f>
        <v>https://daikei.blogspot.com/2018/12</v>
      </c>
    </row>
    <row r="609" spans="1:4" x14ac:dyDescent="0.4">
      <c r="A609" s="4" t="s">
        <v>1508</v>
      </c>
      <c r="B609" s="4" t="s">
        <v>1497</v>
      </c>
      <c r="C609" s="4" t="s">
        <v>550</v>
      </c>
      <c r="D609" s="4" t="str">
        <f>HYPERLINK("https://daikei.blogspot.com/2018/12")</f>
        <v>https://daikei.blogspot.com/2018/12</v>
      </c>
    </row>
    <row r="610" spans="1:4" x14ac:dyDescent="0.4">
      <c r="A610" s="4" t="s">
        <v>1508</v>
      </c>
      <c r="B610" s="4" t="s">
        <v>1501</v>
      </c>
      <c r="C610" s="7"/>
      <c r="D610" s="4" t="str">
        <f>HYPERLINK("https://daikei.blogspot.com/2018/11")</f>
        <v>https://daikei.blogspot.com/2018/11</v>
      </c>
    </row>
    <row r="611" spans="1:4" x14ac:dyDescent="0.4">
      <c r="A611" s="4" t="s">
        <v>1508</v>
      </c>
      <c r="B611" s="4" t="s">
        <v>1501</v>
      </c>
      <c r="C611" s="4" t="s">
        <v>551</v>
      </c>
      <c r="D611" s="10" t="str">
        <f>HYPERLINK("https://daikei.blogspot.com/2018/11/blog-post_23.html")</f>
        <v>https://daikei.blogspot.com/2018/11/blog-post_23.html</v>
      </c>
    </row>
    <row r="612" spans="1:4" x14ac:dyDescent="0.4">
      <c r="A612" s="4" t="s">
        <v>1508</v>
      </c>
      <c r="B612" s="4" t="s">
        <v>1501</v>
      </c>
      <c r="C612" s="4" t="s">
        <v>552</v>
      </c>
      <c r="D612" s="10" t="str">
        <f>HYPERLINK("https://daikei.blogspot.com/2018/11/blog-post_18.html")</f>
        <v>https://daikei.blogspot.com/2018/11/blog-post_18.html</v>
      </c>
    </row>
    <row r="613" spans="1:4" x14ac:dyDescent="0.4">
      <c r="A613" s="4" t="s">
        <v>1508</v>
      </c>
      <c r="B613" s="4" t="s">
        <v>1501</v>
      </c>
      <c r="C613" s="4" t="s">
        <v>553</v>
      </c>
      <c r="D613" s="4" t="str">
        <f>HYPERLINK("https://daikei.blogspot.com/2018/11")</f>
        <v>https://daikei.blogspot.com/2018/11</v>
      </c>
    </row>
    <row r="614" spans="1:4" x14ac:dyDescent="0.4">
      <c r="A614" s="4" t="s">
        <v>1508</v>
      </c>
      <c r="B614" s="4" t="s">
        <v>1501</v>
      </c>
      <c r="C614" s="4" t="s">
        <v>554</v>
      </c>
      <c r="D614" s="10" t="str">
        <f>HYPERLINK("https://daikei.blogspot.com/2018/11/blog-post_17.html")</f>
        <v>https://daikei.blogspot.com/2018/11/blog-post_17.html</v>
      </c>
    </row>
    <row r="615" spans="1:4" x14ac:dyDescent="0.4">
      <c r="A615" s="4" t="s">
        <v>1508</v>
      </c>
      <c r="B615" s="4" t="s">
        <v>1501</v>
      </c>
      <c r="C615" s="4" t="s">
        <v>555</v>
      </c>
      <c r="D615" s="10" t="str">
        <f>HYPERLINK("https://daikei.blogspot.com/2018/11/blog-post_14.html")</f>
        <v>https://daikei.blogspot.com/2018/11/blog-post_14.html</v>
      </c>
    </row>
    <row r="616" spans="1:4" x14ac:dyDescent="0.4">
      <c r="A616" s="4" t="s">
        <v>1508</v>
      </c>
      <c r="B616" s="4" t="s">
        <v>1501</v>
      </c>
      <c r="C616" s="4" t="s">
        <v>556</v>
      </c>
      <c r="D616" s="10" t="str">
        <f>HYPERLINK("https://daikei.blogspot.com/2018/11/blog-post_10.html")</f>
        <v>https://daikei.blogspot.com/2018/11/blog-post_10.html</v>
      </c>
    </row>
    <row r="617" spans="1:4" x14ac:dyDescent="0.4">
      <c r="A617" s="4" t="s">
        <v>1508</v>
      </c>
      <c r="B617" s="4" t="s">
        <v>1501</v>
      </c>
      <c r="C617" s="4" t="s">
        <v>557</v>
      </c>
      <c r="D617" s="10" t="str">
        <f>HYPERLINK("https://daikei.blogspot.com/2018/11/blog-post_8.html")</f>
        <v>https://daikei.blogspot.com/2018/11/blog-post_8.html</v>
      </c>
    </row>
    <row r="618" spans="1:4" x14ac:dyDescent="0.4">
      <c r="A618" s="4" t="s">
        <v>1508</v>
      </c>
      <c r="B618" s="4" t="s">
        <v>1501</v>
      </c>
      <c r="C618" s="4" t="s">
        <v>558</v>
      </c>
      <c r="D618" s="4" t="str">
        <f>HYPERLINK("https://daikei.blogspot.com/2018/11")</f>
        <v>https://daikei.blogspot.com/2018/11</v>
      </c>
    </row>
    <row r="619" spans="1:4" x14ac:dyDescent="0.4">
      <c r="A619" s="4" t="s">
        <v>1508</v>
      </c>
      <c r="B619" s="4" t="s">
        <v>1501</v>
      </c>
      <c r="C619" s="4" t="s">
        <v>559</v>
      </c>
      <c r="D619" s="10" t="str">
        <f>HYPERLINK("https://daikei.blogspot.com/2018/11/blog-post_4.html")</f>
        <v>https://daikei.blogspot.com/2018/11/blog-post_4.html</v>
      </c>
    </row>
    <row r="620" spans="1:4" x14ac:dyDescent="0.4">
      <c r="A620" s="4" t="s">
        <v>1508</v>
      </c>
      <c r="B620" s="4" t="s">
        <v>1501</v>
      </c>
      <c r="C620" s="4" t="s">
        <v>560</v>
      </c>
      <c r="D620" s="10" t="str">
        <f>HYPERLINK("https://daikei.blogspot.com/2018/11/blog-post_2.html")</f>
        <v>https://daikei.blogspot.com/2018/11/blog-post_2.html</v>
      </c>
    </row>
    <row r="621" spans="1:4" x14ac:dyDescent="0.4">
      <c r="A621" s="4" t="s">
        <v>1508</v>
      </c>
      <c r="B621" s="4" t="s">
        <v>1501</v>
      </c>
      <c r="C621" s="4" t="s">
        <v>561</v>
      </c>
      <c r="D621" s="10" t="str">
        <f>HYPERLINK("https://daikei.blogspot.com/2018/11/blog-post_37.html")</f>
        <v>https://daikei.blogspot.com/2018/11/blog-post_37.html</v>
      </c>
    </row>
    <row r="622" spans="1:4" x14ac:dyDescent="0.4">
      <c r="A622" s="4" t="s">
        <v>1508</v>
      </c>
      <c r="B622" s="4" t="s">
        <v>1501</v>
      </c>
      <c r="C622" s="4" t="s">
        <v>562</v>
      </c>
      <c r="D622" s="10" t="str">
        <f>HYPERLINK("https://daikei.blogspot.com/2018/11/blog-post_22.html")</f>
        <v>https://daikei.blogspot.com/2018/11/blog-post_22.html</v>
      </c>
    </row>
    <row r="623" spans="1:4" x14ac:dyDescent="0.4">
      <c r="A623" s="4" t="s">
        <v>1508</v>
      </c>
      <c r="B623" s="4" t="s">
        <v>1498</v>
      </c>
      <c r="C623" s="7"/>
      <c r="D623" s="4" t="str">
        <f>HYPERLINK("https://daikei.blogspot.com/2018/10")</f>
        <v>https://daikei.blogspot.com/2018/10</v>
      </c>
    </row>
    <row r="624" spans="1:4" x14ac:dyDescent="0.4">
      <c r="A624" s="4" t="s">
        <v>1508</v>
      </c>
      <c r="B624" s="4" t="s">
        <v>1498</v>
      </c>
      <c r="C624" s="4" t="s">
        <v>563</v>
      </c>
      <c r="D624" s="10" t="str">
        <f>HYPERLINK("https://daikei.blogspot.com/2018/10/blog-post_29.html")</f>
        <v>https://daikei.blogspot.com/2018/10/blog-post_29.html</v>
      </c>
    </row>
    <row r="625" spans="1:6" x14ac:dyDescent="0.4">
      <c r="A625" s="4" t="s">
        <v>1508</v>
      </c>
      <c r="B625" s="4" t="s">
        <v>1498</v>
      </c>
      <c r="C625" s="4" t="s">
        <v>564</v>
      </c>
      <c r="D625" s="10" t="str">
        <f>HYPERLINK("https://daikei.blogspot.com/2018/10/blog-post_16.html")</f>
        <v>https://daikei.blogspot.com/2018/10/blog-post_16.html</v>
      </c>
    </row>
    <row r="626" spans="1:6" x14ac:dyDescent="0.4">
      <c r="A626" s="4" t="s">
        <v>1508</v>
      </c>
      <c r="B626" s="4" t="s">
        <v>1498</v>
      </c>
      <c r="C626" s="4" t="s">
        <v>565</v>
      </c>
      <c r="D626" s="10" t="str">
        <f>HYPERLINK("https://daikei.blogspot.com/2018/10/blog-post_25.html")</f>
        <v>https://daikei.blogspot.com/2018/10/blog-post_25.html</v>
      </c>
    </row>
    <row r="627" spans="1:6" x14ac:dyDescent="0.4">
      <c r="A627" s="4" t="s">
        <v>1508</v>
      </c>
      <c r="B627" s="4" t="s">
        <v>1498</v>
      </c>
      <c r="C627" s="4" t="s">
        <v>566</v>
      </c>
      <c r="D627" s="10" t="str">
        <f>HYPERLINK("https://daikei.blogspot.com/2018/10/blog-post.html")</f>
        <v>https://daikei.blogspot.com/2018/10/blog-post.html</v>
      </c>
      <c r="E627" s="16" t="s">
        <v>1542</v>
      </c>
      <c r="F627" s="1" t="s">
        <v>1545</v>
      </c>
    </row>
    <row r="628" spans="1:6" x14ac:dyDescent="0.4">
      <c r="A628" s="4" t="s">
        <v>1508</v>
      </c>
      <c r="B628" s="4" t="s">
        <v>1498</v>
      </c>
      <c r="C628" s="4" t="s">
        <v>567</v>
      </c>
      <c r="D628" s="4" t="str">
        <f>HYPERLINK("https://daikei.blogspot.com/2018/10")</f>
        <v>https://daikei.blogspot.com/2018/10</v>
      </c>
    </row>
    <row r="629" spans="1:6" x14ac:dyDescent="0.4">
      <c r="A629" s="4" t="s">
        <v>1508</v>
      </c>
      <c r="B629" s="4" t="s">
        <v>1499</v>
      </c>
      <c r="C629" s="7"/>
      <c r="D629" s="4" t="str">
        <f>HYPERLINK("https://daikei.blogspot.com/2018/09")</f>
        <v>https://daikei.blogspot.com/2018/09</v>
      </c>
    </row>
    <row r="630" spans="1:6" x14ac:dyDescent="0.4">
      <c r="A630" s="4" t="s">
        <v>1508</v>
      </c>
      <c r="B630" s="4" t="s">
        <v>1499</v>
      </c>
      <c r="C630" s="4" t="s">
        <v>568</v>
      </c>
      <c r="D630" s="4" t="str">
        <f>HYPERLINK("https://daikei.blogspot.com/2018/09")</f>
        <v>https://daikei.blogspot.com/2018/09</v>
      </c>
    </row>
    <row r="631" spans="1:6" x14ac:dyDescent="0.4">
      <c r="A631" s="4" t="s">
        <v>1508</v>
      </c>
      <c r="B631" s="4" t="s">
        <v>1499</v>
      </c>
      <c r="C631" s="4" t="s">
        <v>558</v>
      </c>
      <c r="D631" s="4" t="str">
        <f>HYPERLINK("https://daikei.blogspot.com/2018/09")</f>
        <v>https://daikei.blogspot.com/2018/09</v>
      </c>
    </row>
    <row r="632" spans="1:6" x14ac:dyDescent="0.4">
      <c r="A632" s="4" t="s">
        <v>1508</v>
      </c>
      <c r="B632" s="4" t="s">
        <v>1490</v>
      </c>
      <c r="C632" s="7"/>
      <c r="D632" s="4" t="str">
        <f>HYPERLINK("https://daikei.blogspot.com/2018/07")</f>
        <v>https://daikei.blogspot.com/2018/07</v>
      </c>
    </row>
    <row r="633" spans="1:6" x14ac:dyDescent="0.4">
      <c r="A633" s="4" t="s">
        <v>1508</v>
      </c>
      <c r="B633" s="4" t="s">
        <v>1490</v>
      </c>
      <c r="C633" s="4" t="s">
        <v>569</v>
      </c>
      <c r="D633" s="4" t="str">
        <f>HYPERLINK("https://daikei.blogspot.com/2018/07")</f>
        <v>https://daikei.blogspot.com/2018/07</v>
      </c>
    </row>
    <row r="634" spans="1:6" x14ac:dyDescent="0.4">
      <c r="A634" s="4" t="s">
        <v>1508</v>
      </c>
      <c r="B634" s="4" t="s">
        <v>1490</v>
      </c>
      <c r="C634" s="4" t="s">
        <v>570</v>
      </c>
      <c r="D634" s="4" t="str">
        <f>HYPERLINK("https://daikei.blogspot.com/2018/07")</f>
        <v>https://daikei.blogspot.com/2018/07</v>
      </c>
    </row>
    <row r="635" spans="1:6" x14ac:dyDescent="0.4">
      <c r="A635" s="4" t="s">
        <v>1508</v>
      </c>
      <c r="B635" s="4" t="s">
        <v>1490</v>
      </c>
      <c r="C635" s="4" t="s">
        <v>571</v>
      </c>
      <c r="D635" s="4" t="str">
        <f>HYPERLINK("https://daikei.blogspot.com/2018/07")</f>
        <v>https://daikei.blogspot.com/2018/07</v>
      </c>
    </row>
    <row r="636" spans="1:6" x14ac:dyDescent="0.4">
      <c r="A636" s="4" t="s">
        <v>1508</v>
      </c>
      <c r="B636" s="4" t="s">
        <v>1491</v>
      </c>
      <c r="C636" s="7"/>
      <c r="D636" s="4" t="str">
        <f>HYPERLINK("https://daikei.blogspot.com/2018/06")</f>
        <v>https://daikei.blogspot.com/2018/06</v>
      </c>
    </row>
    <row r="637" spans="1:6" x14ac:dyDescent="0.4">
      <c r="A637" s="4" t="s">
        <v>1508</v>
      </c>
      <c r="B637" s="4" t="s">
        <v>1491</v>
      </c>
      <c r="C637" s="4" t="s">
        <v>572</v>
      </c>
      <c r="D637" s="4" t="str">
        <f>HYPERLINK("https://daikei.blogspot.com/2018/06")</f>
        <v>https://daikei.blogspot.com/2018/06</v>
      </c>
    </row>
    <row r="638" spans="1:6" x14ac:dyDescent="0.4">
      <c r="A638" s="4" t="s">
        <v>1508</v>
      </c>
      <c r="B638" s="4" t="s">
        <v>1492</v>
      </c>
      <c r="C638" s="7"/>
      <c r="D638" s="4" t="str">
        <f>HYPERLINK("https://daikei.blogspot.com/2018/05")</f>
        <v>https://daikei.blogspot.com/2018/05</v>
      </c>
    </row>
    <row r="639" spans="1:6" x14ac:dyDescent="0.4">
      <c r="A639" s="4" t="s">
        <v>1508</v>
      </c>
      <c r="B639" s="4" t="s">
        <v>1492</v>
      </c>
      <c r="C639" s="4" t="s">
        <v>573</v>
      </c>
      <c r="D639" s="4" t="str">
        <f>HYPERLINK("https://daikei.blogspot.com/2018/05")</f>
        <v>https://daikei.blogspot.com/2018/05</v>
      </c>
    </row>
    <row r="640" spans="1:6" x14ac:dyDescent="0.4">
      <c r="A640" s="4" t="s">
        <v>1508</v>
      </c>
      <c r="B640" s="4" t="s">
        <v>1492</v>
      </c>
      <c r="C640" s="4" t="s">
        <v>574</v>
      </c>
      <c r="D640" s="4" t="str">
        <f>HYPERLINK("https://daikei.blogspot.com/2018/05")</f>
        <v>https://daikei.blogspot.com/2018/05</v>
      </c>
    </row>
    <row r="641" spans="1:4" x14ac:dyDescent="0.4">
      <c r="A641" s="4" t="s">
        <v>1508</v>
      </c>
      <c r="B641" s="4" t="s">
        <v>1493</v>
      </c>
      <c r="C641" s="7"/>
      <c r="D641" s="4" t="str">
        <f>HYPERLINK("https://daikei.blogspot.com/2018/04")</f>
        <v>https://daikei.blogspot.com/2018/04</v>
      </c>
    </row>
    <row r="642" spans="1:4" x14ac:dyDescent="0.4">
      <c r="A642" s="4" t="s">
        <v>1508</v>
      </c>
      <c r="B642" s="4" t="s">
        <v>1493</v>
      </c>
      <c r="C642" s="4" t="s">
        <v>575</v>
      </c>
      <c r="D642" s="4" t="str">
        <f>HYPERLINK("https://daikei.blogspot.com/2018/04")</f>
        <v>https://daikei.blogspot.com/2018/04</v>
      </c>
    </row>
    <row r="643" spans="1:4" x14ac:dyDescent="0.4">
      <c r="A643" s="4" t="s">
        <v>1508</v>
      </c>
      <c r="B643" s="4" t="s">
        <v>1494</v>
      </c>
      <c r="C643" s="7"/>
      <c r="D643" s="4" t="str">
        <f>HYPERLINK("https://daikei.blogspot.com/2018/03")</f>
        <v>https://daikei.blogspot.com/2018/03</v>
      </c>
    </row>
    <row r="644" spans="1:4" x14ac:dyDescent="0.4">
      <c r="A644" s="4" t="s">
        <v>1508</v>
      </c>
      <c r="B644" s="4" t="s">
        <v>1494</v>
      </c>
      <c r="C644" s="4" t="s">
        <v>576</v>
      </c>
      <c r="D644" s="4" t="str">
        <f>HYPERLINK("https://daikei.blogspot.com/2018/03")</f>
        <v>https://daikei.blogspot.com/2018/03</v>
      </c>
    </row>
    <row r="645" spans="1:4" x14ac:dyDescent="0.4">
      <c r="A645" s="4" t="s">
        <v>1508</v>
      </c>
      <c r="B645" s="4" t="s">
        <v>1494</v>
      </c>
      <c r="C645" s="4" t="s">
        <v>577</v>
      </c>
      <c r="D645" s="4" t="str">
        <f>HYPERLINK("https://daikei.blogspot.com/2018/03")</f>
        <v>https://daikei.blogspot.com/2018/03</v>
      </c>
    </row>
    <row r="646" spans="1:4" x14ac:dyDescent="0.4">
      <c r="A646" s="4" t="s">
        <v>1508</v>
      </c>
      <c r="B646" s="4" t="s">
        <v>1494</v>
      </c>
      <c r="C646" s="4" t="s">
        <v>578</v>
      </c>
      <c r="D646" s="4" t="str">
        <f>HYPERLINK("https://daikei.blogspot.com/2018/03")</f>
        <v>https://daikei.blogspot.com/2018/03</v>
      </c>
    </row>
    <row r="647" spans="1:4" x14ac:dyDescent="0.4">
      <c r="A647" s="4" t="s">
        <v>1508</v>
      </c>
      <c r="B647" s="4" t="s">
        <v>1495</v>
      </c>
      <c r="C647" s="7"/>
      <c r="D647" s="4" t="str">
        <f>HYPERLINK("https://daikei.blogspot.com/2018/02")</f>
        <v>https://daikei.blogspot.com/2018/02</v>
      </c>
    </row>
    <row r="648" spans="1:4" x14ac:dyDescent="0.4">
      <c r="A648" s="4" t="s">
        <v>1508</v>
      </c>
      <c r="B648" s="4" t="s">
        <v>1495</v>
      </c>
      <c r="C648" s="4" t="s">
        <v>579</v>
      </c>
      <c r="D648" s="4" t="str">
        <f>HYPERLINK("https://daikei.blogspot.com/2018/02")</f>
        <v>https://daikei.blogspot.com/2018/02</v>
      </c>
    </row>
    <row r="649" spans="1:4" x14ac:dyDescent="0.4">
      <c r="A649" s="4" t="s">
        <v>1508</v>
      </c>
      <c r="B649" s="4" t="s">
        <v>1495</v>
      </c>
      <c r="C649" s="4" t="s">
        <v>580</v>
      </c>
      <c r="D649" s="4" t="str">
        <f>HYPERLINK("https://daikei.blogspot.com/2018/02")</f>
        <v>https://daikei.blogspot.com/2018/02</v>
      </c>
    </row>
    <row r="650" spans="1:4" x14ac:dyDescent="0.4">
      <c r="A650" s="4" t="s">
        <v>1508</v>
      </c>
      <c r="B650" s="4" t="s">
        <v>1496</v>
      </c>
      <c r="C650" s="7"/>
      <c r="D650" s="4" t="str">
        <f>HYPERLINK("https://daikei.blogspot.com/2018/01")</f>
        <v>https://daikei.blogspot.com/2018/01</v>
      </c>
    </row>
    <row r="651" spans="1:4" x14ac:dyDescent="0.4">
      <c r="A651" s="4" t="s">
        <v>1508</v>
      </c>
      <c r="B651" s="4" t="s">
        <v>1496</v>
      </c>
      <c r="C651" s="4" t="s">
        <v>581</v>
      </c>
      <c r="D651" s="4" t="str">
        <f>HYPERLINK("https://daikei.blogspot.com/2018/01")</f>
        <v>https://daikei.blogspot.com/2018/01</v>
      </c>
    </row>
    <row r="652" spans="1:4" x14ac:dyDescent="0.4">
      <c r="A652" s="4" t="s">
        <v>1508</v>
      </c>
      <c r="B652" s="4" t="s">
        <v>1496</v>
      </c>
      <c r="C652" s="4" t="s">
        <v>582</v>
      </c>
      <c r="D652" s="4" t="str">
        <f>HYPERLINK("https://daikei.blogspot.com/2018/01")</f>
        <v>https://daikei.blogspot.com/2018/01</v>
      </c>
    </row>
    <row r="653" spans="1:4" x14ac:dyDescent="0.4">
      <c r="A653" s="4" t="s">
        <v>1509</v>
      </c>
      <c r="B653" s="4" t="s">
        <v>1497</v>
      </c>
      <c r="C653" s="7"/>
      <c r="D653" s="4" t="str">
        <f>HYPERLINK("https://daikei.blogspot.com/2017/12")</f>
        <v>https://daikei.blogspot.com/2017/12</v>
      </c>
    </row>
    <row r="654" spans="1:4" x14ac:dyDescent="0.4">
      <c r="A654" s="4" t="s">
        <v>1509</v>
      </c>
      <c r="B654" s="4" t="s">
        <v>1497</v>
      </c>
      <c r="C654" s="4" t="s">
        <v>583</v>
      </c>
      <c r="D654" s="4" t="str">
        <f>HYPERLINK("https://daikei.blogspot.com/2017/12")</f>
        <v>https://daikei.blogspot.com/2017/12</v>
      </c>
    </row>
    <row r="655" spans="1:4" x14ac:dyDescent="0.4">
      <c r="A655" s="4" t="s">
        <v>1509</v>
      </c>
      <c r="B655" s="4" t="s">
        <v>1501</v>
      </c>
      <c r="C655" s="7"/>
      <c r="D655" s="4" t="str">
        <f>HYPERLINK("https://daikei.blogspot.com/2017/11")</f>
        <v>https://daikei.blogspot.com/2017/11</v>
      </c>
    </row>
    <row r="656" spans="1:4" x14ac:dyDescent="0.4">
      <c r="A656" s="4" t="s">
        <v>1509</v>
      </c>
      <c r="B656" s="4" t="s">
        <v>1501</v>
      </c>
      <c r="C656" s="4" t="s">
        <v>584</v>
      </c>
      <c r="D656" s="4" t="str">
        <f>HYPERLINK("https://daikei.blogspot.com/2017/11")</f>
        <v>https://daikei.blogspot.com/2017/11</v>
      </c>
    </row>
    <row r="657" spans="1:4" x14ac:dyDescent="0.4">
      <c r="A657" s="4" t="s">
        <v>1509</v>
      </c>
      <c r="B657" s="4" t="s">
        <v>1501</v>
      </c>
      <c r="C657" s="4" t="s">
        <v>585</v>
      </c>
      <c r="D657" s="4" t="str">
        <f>HYPERLINK("https://daikei.blogspot.com/2017/11")</f>
        <v>https://daikei.blogspot.com/2017/11</v>
      </c>
    </row>
    <row r="658" spans="1:4" x14ac:dyDescent="0.4">
      <c r="A658" s="4" t="s">
        <v>1509</v>
      </c>
      <c r="B658" s="4" t="s">
        <v>1501</v>
      </c>
      <c r="C658" s="4" t="s">
        <v>586</v>
      </c>
      <c r="D658" s="4" t="str">
        <f>HYPERLINK("https://daikei.blogspot.com/2017/11")</f>
        <v>https://daikei.blogspot.com/2017/11</v>
      </c>
    </row>
    <row r="659" spans="1:4" x14ac:dyDescent="0.4">
      <c r="A659" s="4" t="s">
        <v>1509</v>
      </c>
      <c r="B659" s="4" t="s">
        <v>1501</v>
      </c>
      <c r="C659" s="4" t="s">
        <v>587</v>
      </c>
      <c r="D659" s="4" t="str">
        <f>HYPERLINK("https://daikei.blogspot.com/2017/11")</f>
        <v>https://daikei.blogspot.com/2017/11</v>
      </c>
    </row>
    <row r="660" spans="1:4" x14ac:dyDescent="0.4">
      <c r="A660" s="4" t="s">
        <v>1509</v>
      </c>
      <c r="B660" s="4" t="s">
        <v>1498</v>
      </c>
      <c r="C660" s="7"/>
      <c r="D660" s="4" t="str">
        <f>HYPERLINK("https://daikei.blogspot.com/2017/10")</f>
        <v>https://daikei.blogspot.com/2017/10</v>
      </c>
    </row>
    <row r="661" spans="1:4" x14ac:dyDescent="0.4">
      <c r="A661" s="4" t="s">
        <v>1509</v>
      </c>
      <c r="B661" s="4" t="s">
        <v>1498</v>
      </c>
      <c r="C661" s="4" t="s">
        <v>588</v>
      </c>
      <c r="D661" s="4" t="str">
        <f>HYPERLINK("https://daikei.blogspot.com/2017/10")</f>
        <v>https://daikei.blogspot.com/2017/10</v>
      </c>
    </row>
    <row r="662" spans="1:4" x14ac:dyDescent="0.4">
      <c r="A662" s="4" t="s">
        <v>1509</v>
      </c>
      <c r="B662" s="4" t="s">
        <v>1498</v>
      </c>
      <c r="C662" s="4" t="s">
        <v>589</v>
      </c>
      <c r="D662" s="4" t="str">
        <f>HYPERLINK("https://daikei.blogspot.com/2017/10")</f>
        <v>https://daikei.blogspot.com/2017/10</v>
      </c>
    </row>
    <row r="663" spans="1:4" x14ac:dyDescent="0.4">
      <c r="A663" s="4" t="s">
        <v>1509</v>
      </c>
      <c r="B663" s="4" t="s">
        <v>1498</v>
      </c>
      <c r="C663" s="4" t="s">
        <v>590</v>
      </c>
      <c r="D663" s="4" t="str">
        <f>HYPERLINK("https://daikei.blogspot.com/2017/10")</f>
        <v>https://daikei.blogspot.com/2017/10</v>
      </c>
    </row>
    <row r="664" spans="1:4" x14ac:dyDescent="0.4">
      <c r="A664" s="4" t="s">
        <v>1509</v>
      </c>
      <c r="B664" s="4" t="s">
        <v>1498</v>
      </c>
      <c r="C664" s="4" t="s">
        <v>1527</v>
      </c>
      <c r="D664" s="4" t="str">
        <f>HYPERLINK("https://daikei.blogspot.com/2017/10")</f>
        <v>https://daikei.blogspot.com/2017/10</v>
      </c>
    </row>
    <row r="665" spans="1:4" x14ac:dyDescent="0.4">
      <c r="A665" s="4" t="s">
        <v>1509</v>
      </c>
      <c r="B665" s="4" t="s">
        <v>1498</v>
      </c>
      <c r="C665" s="4" t="s">
        <v>591</v>
      </c>
      <c r="D665" s="4" t="str">
        <f>HYPERLINK("https://daikei.blogspot.com/2017/10")</f>
        <v>https://daikei.blogspot.com/2017/10</v>
      </c>
    </row>
    <row r="666" spans="1:4" x14ac:dyDescent="0.4">
      <c r="A666" s="4" t="s">
        <v>1509</v>
      </c>
      <c r="B666" s="4" t="s">
        <v>1498</v>
      </c>
      <c r="C666" s="4" t="s">
        <v>592</v>
      </c>
      <c r="D666" s="4" t="str">
        <f>HYPERLINK("https://daikei.blogspot.com/2017/10")</f>
        <v>https://daikei.blogspot.com/2017/10</v>
      </c>
    </row>
    <row r="667" spans="1:4" x14ac:dyDescent="0.4">
      <c r="A667" s="4" t="s">
        <v>1509</v>
      </c>
      <c r="B667" s="4" t="s">
        <v>1498</v>
      </c>
      <c r="C667" s="4" t="s">
        <v>593</v>
      </c>
      <c r="D667" s="10" t="str">
        <f>HYPERLINK("https://daikei.blogspot.com/2017/10/3.html")</f>
        <v>https://daikei.blogspot.com/2017/10/3.html</v>
      </c>
    </row>
    <row r="668" spans="1:4" x14ac:dyDescent="0.4">
      <c r="A668" s="4" t="s">
        <v>1509</v>
      </c>
      <c r="B668" s="4" t="s">
        <v>1498</v>
      </c>
      <c r="C668" s="4" t="s">
        <v>594</v>
      </c>
      <c r="D668" s="10" t="str">
        <f>HYPERLINK("https://daikei.blogspot.com/2017/10/2.html")</f>
        <v>https://daikei.blogspot.com/2017/10/2.html</v>
      </c>
    </row>
    <row r="669" spans="1:4" x14ac:dyDescent="0.4">
      <c r="A669" s="4" t="s">
        <v>1509</v>
      </c>
      <c r="B669" s="4" t="s">
        <v>1498</v>
      </c>
      <c r="C669" s="4" t="s">
        <v>1528</v>
      </c>
      <c r="D669" s="10" t="str">
        <f>HYPERLINK("https://daikei.blogspot.com/2017/10/blog-post.html")</f>
        <v>https://daikei.blogspot.com/2017/10/blog-post.html</v>
      </c>
    </row>
    <row r="670" spans="1:4" x14ac:dyDescent="0.4">
      <c r="A670" s="4" t="s">
        <v>1509</v>
      </c>
      <c r="B670" s="4" t="s">
        <v>1498</v>
      </c>
      <c r="C670" s="4" t="s">
        <v>595</v>
      </c>
      <c r="D670" s="4" t="str">
        <f>HYPERLINK("https://daikei.blogspot.com/2017/10")</f>
        <v>https://daikei.blogspot.com/2017/10</v>
      </c>
    </row>
    <row r="671" spans="1:4" x14ac:dyDescent="0.4">
      <c r="A671" s="4" t="s">
        <v>1509</v>
      </c>
      <c r="B671" s="4" t="s">
        <v>1498</v>
      </c>
      <c r="C671" s="4" t="s">
        <v>596</v>
      </c>
      <c r="D671" s="4" t="str">
        <f>HYPERLINK("https://daikei.blogspot.com/2017/10")</f>
        <v>https://daikei.blogspot.com/2017/10</v>
      </c>
    </row>
    <row r="672" spans="1:4" x14ac:dyDescent="0.4">
      <c r="A672" s="4" t="s">
        <v>1509</v>
      </c>
      <c r="B672" s="4" t="s">
        <v>1498</v>
      </c>
      <c r="C672" s="4" t="s">
        <v>597</v>
      </c>
      <c r="D672" s="4" t="str">
        <f>HYPERLINK("https://daikei.blogspot.com/2017/10")</f>
        <v>https://daikei.blogspot.com/2017/10</v>
      </c>
    </row>
    <row r="673" spans="1:4" x14ac:dyDescent="0.4">
      <c r="A673" s="4" t="s">
        <v>1509</v>
      </c>
      <c r="B673" s="4" t="s">
        <v>1498</v>
      </c>
      <c r="C673" s="4" t="s">
        <v>598</v>
      </c>
      <c r="D673" s="4" t="str">
        <f>HYPERLINK("https://daikei.blogspot.com/2017/10")</f>
        <v>https://daikei.blogspot.com/2017/10</v>
      </c>
    </row>
    <row r="674" spans="1:4" x14ac:dyDescent="0.4">
      <c r="A674" s="4" t="s">
        <v>1509</v>
      </c>
      <c r="B674" s="4" t="s">
        <v>1498</v>
      </c>
      <c r="C674" s="4" t="s">
        <v>599</v>
      </c>
      <c r="D674" s="4" t="str">
        <f>HYPERLINK("https://daikei.blogspot.com/2017/10")</f>
        <v>https://daikei.blogspot.com/2017/10</v>
      </c>
    </row>
    <row r="675" spans="1:4" x14ac:dyDescent="0.4">
      <c r="A675" s="4" t="s">
        <v>1509</v>
      </c>
      <c r="B675" s="4" t="s">
        <v>1498</v>
      </c>
      <c r="C675" s="4" t="s">
        <v>600</v>
      </c>
      <c r="D675" s="4" t="str">
        <f>HYPERLINK("https://daikei.blogspot.com/2017/10")</f>
        <v>https://daikei.blogspot.com/2017/10</v>
      </c>
    </row>
    <row r="676" spans="1:4" x14ac:dyDescent="0.4">
      <c r="A676" s="4" t="s">
        <v>1509</v>
      </c>
      <c r="B676" s="4" t="s">
        <v>1498</v>
      </c>
      <c r="C676" s="4" t="s">
        <v>601</v>
      </c>
      <c r="D676" s="4" t="str">
        <f>HYPERLINK("https://daikei.blogspot.com/2017/10")</f>
        <v>https://daikei.blogspot.com/2017/10</v>
      </c>
    </row>
    <row r="677" spans="1:4" x14ac:dyDescent="0.4">
      <c r="A677" s="4" t="s">
        <v>1509</v>
      </c>
      <c r="B677" s="4" t="s">
        <v>1499</v>
      </c>
      <c r="C677" s="7"/>
      <c r="D677" s="4" t="str">
        <f>HYPERLINK("https://daikei.blogspot.com/2017/09")</f>
        <v>https://daikei.blogspot.com/2017/09</v>
      </c>
    </row>
    <row r="678" spans="1:4" x14ac:dyDescent="0.4">
      <c r="A678" s="4" t="s">
        <v>1509</v>
      </c>
      <c r="B678" s="4" t="s">
        <v>1499</v>
      </c>
      <c r="C678" s="4" t="s">
        <v>602</v>
      </c>
      <c r="D678" s="4" t="str">
        <f>HYPERLINK("https://daikei.blogspot.com/2017/09")</f>
        <v>https://daikei.blogspot.com/2017/09</v>
      </c>
    </row>
    <row r="679" spans="1:4" x14ac:dyDescent="0.4">
      <c r="A679" s="4" t="s">
        <v>1509</v>
      </c>
      <c r="B679" s="4" t="s">
        <v>1499</v>
      </c>
      <c r="C679" s="4" t="s">
        <v>603</v>
      </c>
      <c r="D679" s="4" t="str">
        <f>HYPERLINK("https://daikei.blogspot.com/2017/09")</f>
        <v>https://daikei.blogspot.com/2017/09</v>
      </c>
    </row>
    <row r="680" spans="1:4" x14ac:dyDescent="0.4">
      <c r="A680" s="4" t="s">
        <v>1509</v>
      </c>
      <c r="B680" s="4" t="s">
        <v>1499</v>
      </c>
      <c r="C680" s="4" t="s">
        <v>604</v>
      </c>
      <c r="D680" s="4" t="str">
        <f>HYPERLINK("https://daikei.blogspot.com/2017/09")</f>
        <v>https://daikei.blogspot.com/2017/09</v>
      </c>
    </row>
    <row r="681" spans="1:4" x14ac:dyDescent="0.4">
      <c r="A681" s="4" t="s">
        <v>1509</v>
      </c>
      <c r="B681" s="4" t="s">
        <v>1499</v>
      </c>
      <c r="C681" s="4" t="s">
        <v>605</v>
      </c>
      <c r="D681" s="4" t="str">
        <f>HYPERLINK("https://daikei.blogspot.com/2017/09")</f>
        <v>https://daikei.blogspot.com/2017/09</v>
      </c>
    </row>
    <row r="682" spans="1:4" x14ac:dyDescent="0.4">
      <c r="A682" s="4" t="s">
        <v>1509</v>
      </c>
      <c r="B682" s="4" t="s">
        <v>1499</v>
      </c>
      <c r="C682" s="4" t="s">
        <v>606</v>
      </c>
      <c r="D682" s="4" t="str">
        <f>HYPERLINK("https://daikei.blogspot.com/2017/09")</f>
        <v>https://daikei.blogspot.com/2017/09</v>
      </c>
    </row>
    <row r="683" spans="1:4" x14ac:dyDescent="0.4">
      <c r="A683" s="4" t="s">
        <v>1509</v>
      </c>
      <c r="B683" s="4" t="s">
        <v>1499</v>
      </c>
      <c r="C683" s="4" t="s">
        <v>607</v>
      </c>
      <c r="D683" s="4" t="str">
        <f>HYPERLINK("https://daikei.blogspot.com/2017/09")</f>
        <v>https://daikei.blogspot.com/2017/09</v>
      </c>
    </row>
    <row r="684" spans="1:4" x14ac:dyDescent="0.4">
      <c r="A684" s="4" t="s">
        <v>1509</v>
      </c>
      <c r="B684" s="4" t="s">
        <v>1499</v>
      </c>
      <c r="C684" s="4" t="s">
        <v>608</v>
      </c>
      <c r="D684" s="4" t="str">
        <f>HYPERLINK("https://daikei.blogspot.com/2017/09")</f>
        <v>https://daikei.blogspot.com/2017/09</v>
      </c>
    </row>
    <row r="685" spans="1:4" x14ac:dyDescent="0.4">
      <c r="A685" s="4" t="s">
        <v>1509</v>
      </c>
      <c r="B685" s="4" t="s">
        <v>1499</v>
      </c>
      <c r="C685" s="4" t="s">
        <v>609</v>
      </c>
      <c r="D685" s="4" t="str">
        <f>HYPERLINK("https://daikei.blogspot.com/2017/09")</f>
        <v>https://daikei.blogspot.com/2017/09</v>
      </c>
    </row>
    <row r="686" spans="1:4" x14ac:dyDescent="0.4">
      <c r="A686" s="4" t="s">
        <v>1509</v>
      </c>
      <c r="B686" s="4" t="s">
        <v>1499</v>
      </c>
      <c r="C686" s="4" t="s">
        <v>610</v>
      </c>
      <c r="D686" s="4" t="str">
        <f>HYPERLINK("https://daikei.blogspot.com/2017/09")</f>
        <v>https://daikei.blogspot.com/2017/09</v>
      </c>
    </row>
    <row r="687" spans="1:4" x14ac:dyDescent="0.4">
      <c r="A687" s="4" t="s">
        <v>1509</v>
      </c>
      <c r="B687" s="4" t="s">
        <v>1499</v>
      </c>
      <c r="C687" s="4" t="s">
        <v>611</v>
      </c>
      <c r="D687" s="4" t="str">
        <f>HYPERLINK("https://daikei.blogspot.com/2017/09")</f>
        <v>https://daikei.blogspot.com/2017/09</v>
      </c>
    </row>
    <row r="688" spans="1:4" x14ac:dyDescent="0.4">
      <c r="A688" s="4" t="s">
        <v>1509</v>
      </c>
      <c r="B688" s="4" t="s">
        <v>1499</v>
      </c>
      <c r="C688" s="4" t="s">
        <v>612</v>
      </c>
      <c r="D688" s="4" t="str">
        <f>HYPERLINK("https://daikei.blogspot.com/2017/09")</f>
        <v>https://daikei.blogspot.com/2017/09</v>
      </c>
    </row>
    <row r="689" spans="1:4" x14ac:dyDescent="0.4">
      <c r="A689" s="4" t="s">
        <v>1509</v>
      </c>
      <c r="B689" s="4" t="s">
        <v>1499</v>
      </c>
      <c r="C689" s="4" t="s">
        <v>613</v>
      </c>
      <c r="D689" s="4" t="str">
        <f>HYPERLINK("https://daikei.blogspot.com/2017/09")</f>
        <v>https://daikei.blogspot.com/2017/09</v>
      </c>
    </row>
    <row r="690" spans="1:4" x14ac:dyDescent="0.4">
      <c r="A690" s="4" t="s">
        <v>1509</v>
      </c>
      <c r="B690" s="4" t="s">
        <v>1499</v>
      </c>
      <c r="C690" s="4" t="s">
        <v>614</v>
      </c>
      <c r="D690" s="4" t="str">
        <f>HYPERLINK("https://daikei.blogspot.com/2017/09")</f>
        <v>https://daikei.blogspot.com/2017/09</v>
      </c>
    </row>
    <row r="691" spans="1:4" x14ac:dyDescent="0.4">
      <c r="A691" s="4" t="s">
        <v>1509</v>
      </c>
      <c r="B691" s="4" t="s">
        <v>1499</v>
      </c>
      <c r="C691" s="4" t="s">
        <v>615</v>
      </c>
      <c r="D691" s="4" t="str">
        <f>HYPERLINK("https://daikei.blogspot.com/2017/09")</f>
        <v>https://daikei.blogspot.com/2017/09</v>
      </c>
    </row>
    <row r="692" spans="1:4" x14ac:dyDescent="0.4">
      <c r="A692" s="4" t="s">
        <v>1509</v>
      </c>
      <c r="B692" s="4" t="s">
        <v>1499</v>
      </c>
      <c r="C692" s="4" t="s">
        <v>616</v>
      </c>
      <c r="D692" s="4" t="str">
        <f>HYPERLINK("https://daikei.blogspot.com/2017/09")</f>
        <v>https://daikei.blogspot.com/2017/09</v>
      </c>
    </row>
    <row r="693" spans="1:4" x14ac:dyDescent="0.4">
      <c r="A693" s="4" t="s">
        <v>1509</v>
      </c>
      <c r="B693" s="4" t="s">
        <v>1499</v>
      </c>
      <c r="C693" s="4" t="s">
        <v>617</v>
      </c>
      <c r="D693" s="4" t="str">
        <f>HYPERLINK("https://daikei.blogspot.com/2017/09")</f>
        <v>https://daikei.blogspot.com/2017/09</v>
      </c>
    </row>
    <row r="694" spans="1:4" x14ac:dyDescent="0.4">
      <c r="A694" s="4" t="s">
        <v>1509</v>
      </c>
      <c r="B694" s="4" t="s">
        <v>1499</v>
      </c>
      <c r="C694" s="4" t="s">
        <v>618</v>
      </c>
      <c r="D694" s="4" t="str">
        <f>HYPERLINK("https://daikei.blogspot.com/2017/09")</f>
        <v>https://daikei.blogspot.com/2017/09</v>
      </c>
    </row>
    <row r="695" spans="1:4" x14ac:dyDescent="0.4">
      <c r="A695" s="4" t="s">
        <v>1509</v>
      </c>
      <c r="B695" s="4" t="s">
        <v>1499</v>
      </c>
      <c r="C695" s="4" t="s">
        <v>619</v>
      </c>
      <c r="D695" s="4" t="str">
        <f>HYPERLINK("https://daikei.blogspot.com/2017/09")</f>
        <v>https://daikei.blogspot.com/2017/09</v>
      </c>
    </row>
    <row r="696" spans="1:4" x14ac:dyDescent="0.4">
      <c r="A696" s="4" t="s">
        <v>1509</v>
      </c>
      <c r="B696" s="4" t="s">
        <v>1499</v>
      </c>
      <c r="C696" s="4" t="s">
        <v>620</v>
      </c>
      <c r="D696" s="4" t="str">
        <f>HYPERLINK("https://daikei.blogspot.com/2017/09")</f>
        <v>https://daikei.blogspot.com/2017/09</v>
      </c>
    </row>
    <row r="697" spans="1:4" x14ac:dyDescent="0.4">
      <c r="A697" s="4" t="s">
        <v>1509</v>
      </c>
      <c r="B697" s="4" t="s">
        <v>1499</v>
      </c>
      <c r="C697" s="4" t="s">
        <v>621</v>
      </c>
      <c r="D697" s="4" t="str">
        <f>HYPERLINK("https://daikei.blogspot.com/2017/09")</f>
        <v>https://daikei.blogspot.com/2017/09</v>
      </c>
    </row>
    <row r="698" spans="1:4" x14ac:dyDescent="0.4">
      <c r="A698" s="4" t="s">
        <v>1509</v>
      </c>
      <c r="B698" s="4" t="s">
        <v>1499</v>
      </c>
      <c r="C698" s="4" t="s">
        <v>622</v>
      </c>
      <c r="D698" s="4" t="str">
        <f>HYPERLINK("https://daikei.blogspot.com/2017/09")</f>
        <v>https://daikei.blogspot.com/2017/09</v>
      </c>
    </row>
    <row r="699" spans="1:4" x14ac:dyDescent="0.4">
      <c r="A699" s="4" t="s">
        <v>1509</v>
      </c>
      <c r="B699" s="4" t="s">
        <v>1499</v>
      </c>
      <c r="C699" s="4" t="s">
        <v>623</v>
      </c>
      <c r="D699" s="4" t="str">
        <f>HYPERLINK("https://daikei.blogspot.com/2017/09")</f>
        <v>https://daikei.blogspot.com/2017/09</v>
      </c>
    </row>
    <row r="700" spans="1:4" x14ac:dyDescent="0.4">
      <c r="A700" s="4" t="s">
        <v>1509</v>
      </c>
      <c r="B700" s="4" t="s">
        <v>1499</v>
      </c>
      <c r="C700" s="4" t="s">
        <v>624</v>
      </c>
      <c r="D700" s="4" t="str">
        <f>HYPERLINK("https://daikei.blogspot.com/2017/09")</f>
        <v>https://daikei.blogspot.com/2017/09</v>
      </c>
    </row>
    <row r="701" spans="1:4" x14ac:dyDescent="0.4">
      <c r="A701" s="4" t="s">
        <v>1509</v>
      </c>
      <c r="B701" s="4" t="s">
        <v>1499</v>
      </c>
      <c r="C701" s="4" t="s">
        <v>625</v>
      </c>
      <c r="D701" s="4" t="str">
        <f>HYPERLINK("https://daikei.blogspot.com/2017/09")</f>
        <v>https://daikei.blogspot.com/2017/09</v>
      </c>
    </row>
    <row r="702" spans="1:4" x14ac:dyDescent="0.4">
      <c r="A702" s="4" t="s">
        <v>1509</v>
      </c>
      <c r="B702" s="4" t="s">
        <v>1499</v>
      </c>
      <c r="C702" s="4" t="s">
        <v>626</v>
      </c>
      <c r="D702" s="4" t="str">
        <f>HYPERLINK("https://daikei.blogspot.com/2017/09")</f>
        <v>https://daikei.blogspot.com/2017/09</v>
      </c>
    </row>
    <row r="703" spans="1:4" x14ac:dyDescent="0.4">
      <c r="A703" s="4" t="s">
        <v>1509</v>
      </c>
      <c r="B703" s="4" t="s">
        <v>1499</v>
      </c>
      <c r="C703" s="4" t="s">
        <v>627</v>
      </c>
      <c r="D703" s="4" t="str">
        <f>HYPERLINK("https://daikei.blogspot.com/2017/09")</f>
        <v>https://daikei.blogspot.com/2017/09</v>
      </c>
    </row>
    <row r="704" spans="1:4" x14ac:dyDescent="0.4">
      <c r="A704" s="4" t="s">
        <v>1509</v>
      </c>
      <c r="B704" s="4" t="s">
        <v>1499</v>
      </c>
      <c r="C704" s="4" t="s">
        <v>628</v>
      </c>
      <c r="D704" s="4" t="str">
        <f>HYPERLINK("https://daikei.blogspot.com/2017/09")</f>
        <v>https://daikei.blogspot.com/2017/09</v>
      </c>
    </row>
    <row r="705" spans="1:4" x14ac:dyDescent="0.4">
      <c r="A705" s="4" t="s">
        <v>1509</v>
      </c>
      <c r="B705" s="4" t="s">
        <v>1499</v>
      </c>
      <c r="C705" s="4" t="s">
        <v>629</v>
      </c>
      <c r="D705" s="4" t="str">
        <f>HYPERLINK("https://daikei.blogspot.com/2017/09")</f>
        <v>https://daikei.blogspot.com/2017/09</v>
      </c>
    </row>
    <row r="706" spans="1:4" x14ac:dyDescent="0.4">
      <c r="A706" s="4" t="s">
        <v>1509</v>
      </c>
      <c r="B706" s="4" t="s">
        <v>1499</v>
      </c>
      <c r="C706" s="4" t="s">
        <v>630</v>
      </c>
      <c r="D706" s="4" t="str">
        <f>HYPERLINK("https://daikei.blogspot.com/2017/09")</f>
        <v>https://daikei.blogspot.com/2017/09</v>
      </c>
    </row>
    <row r="707" spans="1:4" x14ac:dyDescent="0.4">
      <c r="A707" s="4" t="s">
        <v>1509</v>
      </c>
      <c r="B707" s="4" t="s">
        <v>1500</v>
      </c>
      <c r="C707" s="7"/>
      <c r="D707" s="4" t="str">
        <f>HYPERLINK("https://daikei.blogspot.com/2017/08")</f>
        <v>https://daikei.blogspot.com/2017/08</v>
      </c>
    </row>
    <row r="708" spans="1:4" x14ac:dyDescent="0.4">
      <c r="A708" s="4" t="s">
        <v>1509</v>
      </c>
      <c r="B708" s="4" t="s">
        <v>1500</v>
      </c>
      <c r="C708" s="4" t="s">
        <v>631</v>
      </c>
      <c r="D708" s="4" t="str">
        <f>HYPERLINK("https://daikei.blogspot.com/2017/08")</f>
        <v>https://daikei.blogspot.com/2017/08</v>
      </c>
    </row>
    <row r="709" spans="1:4" x14ac:dyDescent="0.4">
      <c r="A709" s="4" t="s">
        <v>1509</v>
      </c>
      <c r="B709" s="4" t="s">
        <v>1500</v>
      </c>
      <c r="C709" s="4" t="s">
        <v>632</v>
      </c>
      <c r="D709" s="4" t="str">
        <f>HYPERLINK("https://daikei.blogspot.com/2017/08")</f>
        <v>https://daikei.blogspot.com/2017/08</v>
      </c>
    </row>
    <row r="710" spans="1:4" x14ac:dyDescent="0.4">
      <c r="A710" s="4" t="s">
        <v>1509</v>
      </c>
      <c r="B710" s="4" t="s">
        <v>1500</v>
      </c>
      <c r="C710" s="4" t="s">
        <v>633</v>
      </c>
      <c r="D710" s="13" t="str">
        <f>HYPERLINK("https://daikei.blogspot.com/2017/08/blog-post_28.html")</f>
        <v>https://daikei.blogspot.com/2017/08/blog-post_28.html</v>
      </c>
    </row>
    <row r="711" spans="1:4" x14ac:dyDescent="0.4">
      <c r="A711" s="4" t="s">
        <v>1509</v>
      </c>
      <c r="B711" s="4" t="s">
        <v>1500</v>
      </c>
      <c r="C711" s="4" t="s">
        <v>634</v>
      </c>
      <c r="D711" s="4" t="str">
        <f>HYPERLINK("https://daikei.blogspot.com/2017/08")</f>
        <v>https://daikei.blogspot.com/2017/08</v>
      </c>
    </row>
    <row r="712" spans="1:4" x14ac:dyDescent="0.4">
      <c r="A712" s="4" t="s">
        <v>1509</v>
      </c>
      <c r="B712" s="4" t="s">
        <v>1500</v>
      </c>
      <c r="C712" s="4" t="s">
        <v>635</v>
      </c>
      <c r="D712" s="4" t="str">
        <f>HYPERLINK("https://daikei.blogspot.com/2017/08")</f>
        <v>https://daikei.blogspot.com/2017/08</v>
      </c>
    </row>
    <row r="713" spans="1:4" x14ac:dyDescent="0.4">
      <c r="A713" s="4" t="s">
        <v>1509</v>
      </c>
      <c r="B713" s="4" t="s">
        <v>1500</v>
      </c>
      <c r="C713" s="4" t="s">
        <v>636</v>
      </c>
      <c r="D713" s="4" t="str">
        <f>HYPERLINK("https://daikei.blogspot.com/2017/08")</f>
        <v>https://daikei.blogspot.com/2017/08</v>
      </c>
    </row>
    <row r="714" spans="1:4" x14ac:dyDescent="0.4">
      <c r="A714" s="4" t="s">
        <v>1509</v>
      </c>
      <c r="B714" s="4" t="s">
        <v>1500</v>
      </c>
      <c r="C714" s="4" t="s">
        <v>637</v>
      </c>
      <c r="D714" s="4" t="str">
        <f>HYPERLINK("https://daikei.blogspot.com/2017/08")</f>
        <v>https://daikei.blogspot.com/2017/08</v>
      </c>
    </row>
    <row r="715" spans="1:4" x14ac:dyDescent="0.4">
      <c r="A715" s="4" t="s">
        <v>1509</v>
      </c>
      <c r="B715" s="4" t="s">
        <v>1500</v>
      </c>
      <c r="C715" s="4" t="s">
        <v>638</v>
      </c>
      <c r="D715" s="4" t="str">
        <f>HYPERLINK("https://daikei.blogspot.com/2017/08")</f>
        <v>https://daikei.blogspot.com/2017/08</v>
      </c>
    </row>
    <row r="716" spans="1:4" x14ac:dyDescent="0.4">
      <c r="A716" s="4" t="s">
        <v>1509</v>
      </c>
      <c r="B716" s="4" t="s">
        <v>1500</v>
      </c>
      <c r="C716" s="4" t="s">
        <v>639</v>
      </c>
      <c r="D716" s="4" t="str">
        <f>HYPERLINK("https://daikei.blogspot.com/2017/08")</f>
        <v>https://daikei.blogspot.com/2017/08</v>
      </c>
    </row>
    <row r="717" spans="1:4" x14ac:dyDescent="0.4">
      <c r="A717" s="4" t="s">
        <v>1509</v>
      </c>
      <c r="B717" s="4" t="s">
        <v>1500</v>
      </c>
      <c r="C717" s="4" t="s">
        <v>640</v>
      </c>
      <c r="D717" s="4" t="str">
        <f>HYPERLINK("https://daikei.blogspot.com/2017/08")</f>
        <v>https://daikei.blogspot.com/2017/08</v>
      </c>
    </row>
    <row r="718" spans="1:4" x14ac:dyDescent="0.4">
      <c r="A718" s="4" t="s">
        <v>1509</v>
      </c>
      <c r="B718" s="4" t="s">
        <v>1500</v>
      </c>
      <c r="C718" s="4" t="s">
        <v>641</v>
      </c>
      <c r="D718" s="4" t="str">
        <f>HYPERLINK("https://daikei.blogspot.com/2017/08")</f>
        <v>https://daikei.blogspot.com/2017/08</v>
      </c>
    </row>
    <row r="719" spans="1:4" x14ac:dyDescent="0.4">
      <c r="A719" s="4" t="s">
        <v>1509</v>
      </c>
      <c r="B719" s="4" t="s">
        <v>1500</v>
      </c>
      <c r="C719" s="8" t="s">
        <v>642</v>
      </c>
      <c r="D719" s="4" t="str">
        <f>HYPERLINK("https://daikei.blogspot.com/2017/08")</f>
        <v>https://daikei.blogspot.com/2017/08</v>
      </c>
    </row>
    <row r="720" spans="1:4" x14ac:dyDescent="0.4">
      <c r="A720" s="4" t="s">
        <v>1509</v>
      </c>
      <c r="B720" s="4" t="s">
        <v>1500</v>
      </c>
      <c r="C720" s="4" t="s">
        <v>643</v>
      </c>
      <c r="D720" s="4" t="str">
        <f>HYPERLINK("https://daikei.blogspot.com/2017/08")</f>
        <v>https://daikei.blogspot.com/2017/08</v>
      </c>
    </row>
    <row r="721" spans="1:4" x14ac:dyDescent="0.4">
      <c r="A721" s="4" t="s">
        <v>1509</v>
      </c>
      <c r="B721" s="4" t="s">
        <v>1500</v>
      </c>
      <c r="C721" s="4" t="s">
        <v>644</v>
      </c>
      <c r="D721" s="4" t="str">
        <f>HYPERLINK("https://daikei.blogspot.com/2017/08")</f>
        <v>https://daikei.blogspot.com/2017/08</v>
      </c>
    </row>
    <row r="722" spans="1:4" x14ac:dyDescent="0.4">
      <c r="A722" s="4" t="s">
        <v>1509</v>
      </c>
      <c r="B722" s="4" t="s">
        <v>1500</v>
      </c>
      <c r="C722" s="4" t="s">
        <v>645</v>
      </c>
      <c r="D722" s="4" t="str">
        <f>HYPERLINK("https://daikei.blogspot.com/2017/08")</f>
        <v>https://daikei.blogspot.com/2017/08</v>
      </c>
    </row>
    <row r="723" spans="1:4" x14ac:dyDescent="0.4">
      <c r="A723" s="4" t="s">
        <v>1509</v>
      </c>
      <c r="B723" s="4" t="s">
        <v>1500</v>
      </c>
      <c r="C723" s="4" t="s">
        <v>646</v>
      </c>
      <c r="D723" s="4" t="str">
        <f>HYPERLINK("https://daikei.blogspot.com/2017/08")</f>
        <v>https://daikei.blogspot.com/2017/08</v>
      </c>
    </row>
    <row r="724" spans="1:4" x14ac:dyDescent="0.4">
      <c r="A724" s="4" t="s">
        <v>1509</v>
      </c>
      <c r="B724" s="4" t="s">
        <v>1500</v>
      </c>
      <c r="C724" s="4" t="s">
        <v>647</v>
      </c>
      <c r="D724" s="4" t="str">
        <f>HYPERLINK("https://daikei.blogspot.com/2017/08")</f>
        <v>https://daikei.blogspot.com/2017/08</v>
      </c>
    </row>
    <row r="725" spans="1:4" x14ac:dyDescent="0.4">
      <c r="A725" s="4" t="s">
        <v>1509</v>
      </c>
      <c r="B725" s="4" t="s">
        <v>1500</v>
      </c>
      <c r="C725" s="4" t="s">
        <v>648</v>
      </c>
      <c r="D725" s="4" t="str">
        <f>HYPERLINK("https://daikei.blogspot.com/2017/08")</f>
        <v>https://daikei.blogspot.com/2017/08</v>
      </c>
    </row>
    <row r="726" spans="1:4" x14ac:dyDescent="0.4">
      <c r="A726" s="4" t="s">
        <v>1509</v>
      </c>
      <c r="B726" s="4" t="s">
        <v>1500</v>
      </c>
      <c r="C726" s="4" t="s">
        <v>649</v>
      </c>
      <c r="D726" s="4" t="str">
        <f>HYPERLINK("https://daikei.blogspot.com/2017/08")</f>
        <v>https://daikei.blogspot.com/2017/08</v>
      </c>
    </row>
    <row r="727" spans="1:4" x14ac:dyDescent="0.4">
      <c r="A727" s="4" t="s">
        <v>1509</v>
      </c>
      <c r="B727" s="4" t="s">
        <v>1500</v>
      </c>
      <c r="C727" s="4" t="s">
        <v>650</v>
      </c>
      <c r="D727" s="4" t="str">
        <f>HYPERLINK("https://daikei.blogspot.com/2017/08")</f>
        <v>https://daikei.blogspot.com/2017/08</v>
      </c>
    </row>
    <row r="728" spans="1:4" x14ac:dyDescent="0.4">
      <c r="A728" s="4" t="s">
        <v>1509</v>
      </c>
      <c r="B728" s="4" t="s">
        <v>1500</v>
      </c>
      <c r="C728" s="4" t="s">
        <v>651</v>
      </c>
      <c r="D728" s="4" t="str">
        <f>HYPERLINK("https://daikei.blogspot.com/2017/08")</f>
        <v>https://daikei.blogspot.com/2017/08</v>
      </c>
    </row>
    <row r="729" spans="1:4" x14ac:dyDescent="0.4">
      <c r="A729" s="4" t="s">
        <v>1509</v>
      </c>
      <c r="B729" s="4" t="s">
        <v>1500</v>
      </c>
      <c r="C729" s="4" t="s">
        <v>652</v>
      </c>
      <c r="D729" s="4" t="str">
        <f>HYPERLINK("https://daikei.blogspot.com/2017/08")</f>
        <v>https://daikei.blogspot.com/2017/08</v>
      </c>
    </row>
    <row r="730" spans="1:4" x14ac:dyDescent="0.4">
      <c r="A730" s="4" t="s">
        <v>1509</v>
      </c>
      <c r="B730" s="4" t="s">
        <v>1500</v>
      </c>
      <c r="C730" s="4" t="s">
        <v>653</v>
      </c>
      <c r="D730" s="4" t="str">
        <f>HYPERLINK("https://daikei.blogspot.com/2017/08")</f>
        <v>https://daikei.blogspot.com/2017/08</v>
      </c>
    </row>
    <row r="731" spans="1:4" x14ac:dyDescent="0.4">
      <c r="A731" s="4" t="s">
        <v>1509</v>
      </c>
      <c r="B731" s="4" t="s">
        <v>1500</v>
      </c>
      <c r="C731" s="4" t="s">
        <v>654</v>
      </c>
      <c r="D731" s="4" t="str">
        <f>HYPERLINK("https://daikei.blogspot.com/2017/08")</f>
        <v>https://daikei.blogspot.com/2017/08</v>
      </c>
    </row>
    <row r="732" spans="1:4" x14ac:dyDescent="0.4">
      <c r="A732" s="4" t="s">
        <v>1509</v>
      </c>
      <c r="B732" s="4" t="s">
        <v>1500</v>
      </c>
      <c r="C732" s="4" t="s">
        <v>655</v>
      </c>
      <c r="D732" s="4" t="str">
        <f>HYPERLINK("https://daikei.blogspot.com/2017/08")</f>
        <v>https://daikei.blogspot.com/2017/08</v>
      </c>
    </row>
    <row r="733" spans="1:4" x14ac:dyDescent="0.4">
      <c r="A733" s="4" t="s">
        <v>1509</v>
      </c>
      <c r="B733" s="4" t="s">
        <v>1500</v>
      </c>
      <c r="C733" s="4" t="s">
        <v>656</v>
      </c>
      <c r="D733" s="4" t="str">
        <f>HYPERLINK("https://daikei.blogspot.com/2017/08")</f>
        <v>https://daikei.blogspot.com/2017/08</v>
      </c>
    </row>
    <row r="734" spans="1:4" x14ac:dyDescent="0.4">
      <c r="A734" s="4" t="s">
        <v>1509</v>
      </c>
      <c r="B734" s="4" t="s">
        <v>1500</v>
      </c>
      <c r="C734" s="4" t="s">
        <v>657</v>
      </c>
      <c r="D734" s="4" t="str">
        <f>HYPERLINK("https://daikei.blogspot.com/2017/08")</f>
        <v>https://daikei.blogspot.com/2017/08</v>
      </c>
    </row>
    <row r="735" spans="1:4" x14ac:dyDescent="0.4">
      <c r="A735" s="4" t="s">
        <v>1509</v>
      </c>
      <c r="B735" s="4" t="s">
        <v>1490</v>
      </c>
      <c r="C735" s="7"/>
      <c r="D735" s="4" t="str">
        <f>HYPERLINK("https://daikei.blogspot.com/2017/07")</f>
        <v>https://daikei.blogspot.com/2017/07</v>
      </c>
    </row>
    <row r="736" spans="1:4" x14ac:dyDescent="0.4">
      <c r="A736" s="4" t="s">
        <v>1509</v>
      </c>
      <c r="B736" s="4" t="s">
        <v>1490</v>
      </c>
      <c r="C736" s="4" t="s">
        <v>658</v>
      </c>
      <c r="D736" s="4" t="str">
        <f>HYPERLINK("https://daikei.blogspot.com/2017/07")</f>
        <v>https://daikei.blogspot.com/2017/07</v>
      </c>
    </row>
    <row r="737" spans="1:6" x14ac:dyDescent="0.4">
      <c r="A737" s="4" t="s">
        <v>1509</v>
      </c>
      <c r="B737" s="4" t="s">
        <v>1490</v>
      </c>
      <c r="C737" s="4" t="s">
        <v>659</v>
      </c>
      <c r="D737" s="4" t="str">
        <f>HYPERLINK("https://daikei.blogspot.com/2017/07")</f>
        <v>https://daikei.blogspot.com/2017/07</v>
      </c>
    </row>
    <row r="738" spans="1:6" x14ac:dyDescent="0.4">
      <c r="A738" s="4" t="s">
        <v>1509</v>
      </c>
      <c r="B738" s="4" t="s">
        <v>1490</v>
      </c>
      <c r="C738" s="4" t="s">
        <v>660</v>
      </c>
      <c r="D738" s="10" t="str">
        <f>HYPERLINK("https://daikei.blogspot.com/2017/07/01.html")</f>
        <v>https://daikei.blogspot.com/2017/07/01.html</v>
      </c>
      <c r="E738" s="11" t="s">
        <v>1526</v>
      </c>
      <c r="F738" s="14" t="s">
        <v>1525</v>
      </c>
    </row>
    <row r="739" spans="1:6" x14ac:dyDescent="0.4">
      <c r="A739" s="4" t="s">
        <v>1509</v>
      </c>
      <c r="B739" s="4" t="s">
        <v>1490</v>
      </c>
      <c r="C739" s="4" t="s">
        <v>661</v>
      </c>
      <c r="D739" s="4" t="str">
        <f>HYPERLINK("https://daikei.blogspot.com/2017/07")</f>
        <v>https://daikei.blogspot.com/2017/07</v>
      </c>
    </row>
    <row r="740" spans="1:6" x14ac:dyDescent="0.4">
      <c r="A740" s="4" t="s">
        <v>1509</v>
      </c>
      <c r="B740" s="4" t="s">
        <v>1490</v>
      </c>
      <c r="C740" s="4" t="s">
        <v>662</v>
      </c>
      <c r="D740" s="4" t="str">
        <f>HYPERLINK("https://daikei.blogspot.com/2017/07")</f>
        <v>https://daikei.blogspot.com/2017/07</v>
      </c>
    </row>
    <row r="741" spans="1:6" x14ac:dyDescent="0.4">
      <c r="A741" s="4" t="s">
        <v>1509</v>
      </c>
      <c r="B741" s="4" t="s">
        <v>1490</v>
      </c>
      <c r="C741" s="4" t="s">
        <v>663</v>
      </c>
      <c r="D741" s="4" t="str">
        <f>HYPERLINK("https://daikei.blogspot.com/2017/07")</f>
        <v>https://daikei.blogspot.com/2017/07</v>
      </c>
    </row>
    <row r="742" spans="1:6" x14ac:dyDescent="0.4">
      <c r="A742" s="4" t="s">
        <v>1509</v>
      </c>
      <c r="B742" s="4" t="s">
        <v>1490</v>
      </c>
      <c r="C742" s="4" t="s">
        <v>664</v>
      </c>
      <c r="D742" s="4" t="str">
        <f>HYPERLINK("https://daikei.blogspot.com/2017/07")</f>
        <v>https://daikei.blogspot.com/2017/07</v>
      </c>
    </row>
    <row r="743" spans="1:6" x14ac:dyDescent="0.4">
      <c r="A743" s="4" t="s">
        <v>1509</v>
      </c>
      <c r="B743" s="4" t="s">
        <v>1490</v>
      </c>
      <c r="C743" s="4" t="s">
        <v>665</v>
      </c>
      <c r="D743" s="4" t="str">
        <f>HYPERLINK("https://daikei.blogspot.com/2017/07")</f>
        <v>https://daikei.blogspot.com/2017/07</v>
      </c>
    </row>
    <row r="744" spans="1:6" x14ac:dyDescent="0.4">
      <c r="A744" s="4" t="s">
        <v>1509</v>
      </c>
      <c r="B744" s="4" t="s">
        <v>1491</v>
      </c>
      <c r="C744" s="7"/>
      <c r="D744" s="4" t="str">
        <f>HYPERLINK("https://daikei.blogspot.com/2017/06")</f>
        <v>https://daikei.blogspot.com/2017/06</v>
      </c>
    </row>
    <row r="745" spans="1:6" x14ac:dyDescent="0.4">
      <c r="A745" s="4" t="s">
        <v>1509</v>
      </c>
      <c r="B745" s="4" t="s">
        <v>1491</v>
      </c>
      <c r="C745" s="4" t="s">
        <v>666</v>
      </c>
      <c r="D745" s="4" t="str">
        <f>HYPERLINK("https://daikei.blogspot.com/2017/06")</f>
        <v>https://daikei.blogspot.com/2017/06</v>
      </c>
    </row>
    <row r="746" spans="1:6" x14ac:dyDescent="0.4">
      <c r="A746" s="4" t="s">
        <v>1509</v>
      </c>
      <c r="B746" s="4" t="s">
        <v>1491</v>
      </c>
      <c r="C746" s="4" t="s">
        <v>667</v>
      </c>
      <c r="D746" s="4" t="str">
        <f>HYPERLINK("https://daikei.blogspot.com/2017/06")</f>
        <v>https://daikei.blogspot.com/2017/06</v>
      </c>
    </row>
    <row r="747" spans="1:6" x14ac:dyDescent="0.4">
      <c r="A747" s="4" t="s">
        <v>1509</v>
      </c>
      <c r="B747" s="4" t="s">
        <v>1491</v>
      </c>
      <c r="C747" s="4" t="s">
        <v>668</v>
      </c>
      <c r="D747" s="4" t="str">
        <f>HYPERLINK("https://daikei.blogspot.com/2017/06")</f>
        <v>https://daikei.blogspot.com/2017/06</v>
      </c>
    </row>
    <row r="748" spans="1:6" x14ac:dyDescent="0.4">
      <c r="A748" s="4" t="s">
        <v>1509</v>
      </c>
      <c r="B748" s="4" t="s">
        <v>1492</v>
      </c>
      <c r="C748" s="7"/>
      <c r="D748" s="4" t="str">
        <f>HYPERLINK("https://daikei.blogspot.com/2017/05")</f>
        <v>https://daikei.blogspot.com/2017/05</v>
      </c>
    </row>
    <row r="749" spans="1:6" x14ac:dyDescent="0.4">
      <c r="A749" s="4" t="s">
        <v>1509</v>
      </c>
      <c r="B749" s="4" t="s">
        <v>1492</v>
      </c>
      <c r="C749" s="4" t="s">
        <v>669</v>
      </c>
      <c r="D749" s="4" t="str">
        <f>HYPERLINK("https://daikei.blogspot.com/2017/05")</f>
        <v>https://daikei.blogspot.com/2017/05</v>
      </c>
    </row>
    <row r="750" spans="1:6" x14ac:dyDescent="0.4">
      <c r="A750" s="4" t="s">
        <v>1509</v>
      </c>
      <c r="B750" s="4" t="s">
        <v>1492</v>
      </c>
      <c r="C750" s="4" t="s">
        <v>670</v>
      </c>
      <c r="D750" s="13" t="str">
        <f>HYPERLINK("https://daikei.blogspot.com/2017/05/blog-post_2.html")</f>
        <v>https://daikei.blogspot.com/2017/05/blog-post_2.html</v>
      </c>
    </row>
    <row r="751" spans="1:6" x14ac:dyDescent="0.4">
      <c r="A751" s="4" t="s">
        <v>1509</v>
      </c>
      <c r="B751" s="4" t="s">
        <v>1492</v>
      </c>
      <c r="C751" s="4" t="s">
        <v>671</v>
      </c>
      <c r="D751" s="4" t="str">
        <f>HYPERLINK("https://daikei.blogspot.com/2017/05")</f>
        <v>https://daikei.blogspot.com/2017/05</v>
      </c>
    </row>
    <row r="752" spans="1:6" x14ac:dyDescent="0.4">
      <c r="A752" s="4" t="s">
        <v>1509</v>
      </c>
      <c r="B752" s="4" t="s">
        <v>1493</v>
      </c>
      <c r="C752" s="7"/>
      <c r="D752" s="4" t="str">
        <f>HYPERLINK("https://daikei.blogspot.com/2017/04")</f>
        <v>https://daikei.blogspot.com/2017/04</v>
      </c>
    </row>
    <row r="753" spans="1:4" x14ac:dyDescent="0.4">
      <c r="A753" s="4" t="s">
        <v>1509</v>
      </c>
      <c r="B753" s="4" t="s">
        <v>1493</v>
      </c>
      <c r="C753" s="4" t="s">
        <v>672</v>
      </c>
      <c r="D753" s="4" t="str">
        <f>HYPERLINK("https://daikei.blogspot.com/2017/04")</f>
        <v>https://daikei.blogspot.com/2017/04</v>
      </c>
    </row>
    <row r="754" spans="1:4" x14ac:dyDescent="0.4">
      <c r="A754" s="4" t="s">
        <v>1509</v>
      </c>
      <c r="B754" s="4" t="s">
        <v>1493</v>
      </c>
      <c r="C754" s="4" t="s">
        <v>673</v>
      </c>
      <c r="D754" s="4" t="str">
        <f>HYPERLINK("https://daikei.blogspot.com/2017/04")</f>
        <v>https://daikei.blogspot.com/2017/04</v>
      </c>
    </row>
    <row r="755" spans="1:4" x14ac:dyDescent="0.4">
      <c r="A755" s="4" t="s">
        <v>1509</v>
      </c>
      <c r="B755" s="4" t="s">
        <v>1493</v>
      </c>
      <c r="C755" s="4" t="s">
        <v>674</v>
      </c>
      <c r="D755" s="4" t="str">
        <f>HYPERLINK("https://daikei.blogspot.com/2017/04")</f>
        <v>https://daikei.blogspot.com/2017/04</v>
      </c>
    </row>
    <row r="756" spans="1:4" x14ac:dyDescent="0.4">
      <c r="A756" s="4" t="s">
        <v>1509</v>
      </c>
      <c r="B756" s="4" t="s">
        <v>1493</v>
      </c>
      <c r="C756" s="4" t="s">
        <v>675</v>
      </c>
      <c r="D756" s="4" t="str">
        <f>HYPERLINK("https://daikei.blogspot.com/2017/04")</f>
        <v>https://daikei.blogspot.com/2017/04</v>
      </c>
    </row>
    <row r="757" spans="1:4" x14ac:dyDescent="0.4">
      <c r="A757" s="4" t="s">
        <v>1509</v>
      </c>
      <c r="B757" s="4" t="s">
        <v>1493</v>
      </c>
      <c r="C757" s="4" t="s">
        <v>676</v>
      </c>
      <c r="D757" s="4" t="str">
        <f>HYPERLINK("https://daikei.blogspot.com/2017/04")</f>
        <v>https://daikei.blogspot.com/2017/04</v>
      </c>
    </row>
    <row r="758" spans="1:4" x14ac:dyDescent="0.4">
      <c r="A758" s="4" t="s">
        <v>1509</v>
      </c>
      <c r="B758" s="4" t="s">
        <v>1495</v>
      </c>
      <c r="C758" s="7"/>
      <c r="D758" s="4" t="str">
        <f>HYPERLINK("https://daikei.blogspot.com/2017/02")</f>
        <v>https://daikei.blogspot.com/2017/02</v>
      </c>
    </row>
    <row r="759" spans="1:4" x14ac:dyDescent="0.4">
      <c r="A759" s="4" t="s">
        <v>1509</v>
      </c>
      <c r="B759" s="4" t="s">
        <v>1495</v>
      </c>
      <c r="C759" s="4" t="s">
        <v>677</v>
      </c>
      <c r="D759" s="4" t="str">
        <f>HYPERLINK("https://daikei.blogspot.com/2017/02")</f>
        <v>https://daikei.blogspot.com/2017/02</v>
      </c>
    </row>
    <row r="760" spans="1:4" x14ac:dyDescent="0.4">
      <c r="A760" s="4" t="s">
        <v>1509</v>
      </c>
      <c r="B760" s="4" t="s">
        <v>1495</v>
      </c>
      <c r="C760" s="4" t="s">
        <v>678</v>
      </c>
      <c r="D760" s="4" t="str">
        <f>HYPERLINK("https://daikei.blogspot.com/2017/02")</f>
        <v>https://daikei.blogspot.com/2017/02</v>
      </c>
    </row>
    <row r="761" spans="1:4" x14ac:dyDescent="0.4">
      <c r="A761" s="4" t="s">
        <v>1509</v>
      </c>
      <c r="B761" s="4" t="s">
        <v>1496</v>
      </c>
      <c r="C761" s="7"/>
      <c r="D761" s="4" t="str">
        <f>HYPERLINK("https://daikei.blogspot.com/2017/01")</f>
        <v>https://daikei.blogspot.com/2017/01</v>
      </c>
    </row>
    <row r="762" spans="1:4" x14ac:dyDescent="0.4">
      <c r="A762" s="4" t="s">
        <v>1509</v>
      </c>
      <c r="B762" s="4" t="s">
        <v>1496</v>
      </c>
      <c r="C762" s="4" t="s">
        <v>679</v>
      </c>
      <c r="D762" s="4" t="str">
        <f>HYPERLINK("https://daikei.blogspot.com/2017/01")</f>
        <v>https://daikei.blogspot.com/2017/01</v>
      </c>
    </row>
    <row r="763" spans="1:4" x14ac:dyDescent="0.4">
      <c r="A763" s="4" t="s">
        <v>1509</v>
      </c>
      <c r="B763" s="4" t="s">
        <v>1496</v>
      </c>
      <c r="C763" s="4" t="s">
        <v>680</v>
      </c>
      <c r="D763" s="4" t="str">
        <f>HYPERLINK("https://daikei.blogspot.com/2017/01")</f>
        <v>https://daikei.blogspot.com/2017/01</v>
      </c>
    </row>
    <row r="764" spans="1:4" x14ac:dyDescent="0.4">
      <c r="A764" s="4" t="s">
        <v>1509</v>
      </c>
      <c r="B764" s="4" t="s">
        <v>1496</v>
      </c>
      <c r="C764" s="4" t="s">
        <v>681</v>
      </c>
      <c r="D764" s="4" t="str">
        <f>HYPERLINK("https://daikei.blogspot.com/2017/01")</f>
        <v>https://daikei.blogspot.com/2017/01</v>
      </c>
    </row>
    <row r="765" spans="1:4" x14ac:dyDescent="0.4">
      <c r="A765" s="4" t="s">
        <v>1510</v>
      </c>
      <c r="B765" s="4" t="s">
        <v>1497</v>
      </c>
      <c r="C765" s="7"/>
      <c r="D765" s="4" t="str">
        <f>HYPERLINK("https://daikei.blogspot.com/2016/12")</f>
        <v>https://daikei.blogspot.com/2016/12</v>
      </c>
    </row>
    <row r="766" spans="1:4" x14ac:dyDescent="0.4">
      <c r="A766" s="4" t="s">
        <v>1510</v>
      </c>
      <c r="B766" s="4" t="s">
        <v>1497</v>
      </c>
      <c r="C766" s="4" t="s">
        <v>682</v>
      </c>
      <c r="D766" s="4" t="str">
        <f>HYPERLINK("https://daikei.blogspot.com/2016/12")</f>
        <v>https://daikei.blogspot.com/2016/12</v>
      </c>
    </row>
    <row r="767" spans="1:4" x14ac:dyDescent="0.4">
      <c r="A767" s="4" t="s">
        <v>1510</v>
      </c>
      <c r="B767" s="4" t="s">
        <v>1497</v>
      </c>
      <c r="C767" s="4" t="s">
        <v>683</v>
      </c>
      <c r="D767" s="4" t="str">
        <f>HYPERLINK("https://daikei.blogspot.com/2016/12")</f>
        <v>https://daikei.blogspot.com/2016/12</v>
      </c>
    </row>
    <row r="768" spans="1:4" x14ac:dyDescent="0.4">
      <c r="A768" s="4" t="s">
        <v>1510</v>
      </c>
      <c r="B768" s="4" t="s">
        <v>1497</v>
      </c>
      <c r="C768" s="4" t="s">
        <v>684</v>
      </c>
      <c r="D768" s="4" t="str">
        <f>HYPERLINK("https://daikei.blogspot.com/2016/12")</f>
        <v>https://daikei.blogspot.com/2016/12</v>
      </c>
    </row>
    <row r="769" spans="1:4" x14ac:dyDescent="0.4">
      <c r="A769" s="4" t="s">
        <v>1510</v>
      </c>
      <c r="B769" s="4" t="s">
        <v>1497</v>
      </c>
      <c r="C769" s="4" t="s">
        <v>685</v>
      </c>
      <c r="D769" s="4" t="str">
        <f>HYPERLINK("https://daikei.blogspot.com/2016/12")</f>
        <v>https://daikei.blogspot.com/2016/12</v>
      </c>
    </row>
    <row r="770" spans="1:4" x14ac:dyDescent="0.4">
      <c r="A770" s="4" t="s">
        <v>1510</v>
      </c>
      <c r="B770" s="4" t="s">
        <v>1497</v>
      </c>
      <c r="C770" s="4" t="s">
        <v>686</v>
      </c>
      <c r="D770" s="4" t="str">
        <f>HYPERLINK("https://daikei.blogspot.com/2016/12")</f>
        <v>https://daikei.blogspot.com/2016/12</v>
      </c>
    </row>
    <row r="771" spans="1:4" x14ac:dyDescent="0.4">
      <c r="A771" s="4" t="s">
        <v>1510</v>
      </c>
      <c r="B771" s="4" t="s">
        <v>1497</v>
      </c>
      <c r="C771" s="4" t="s">
        <v>687</v>
      </c>
      <c r="D771" s="4" t="str">
        <f>HYPERLINK("https://daikei.blogspot.com/2016/12")</f>
        <v>https://daikei.blogspot.com/2016/12</v>
      </c>
    </row>
    <row r="772" spans="1:4" x14ac:dyDescent="0.4">
      <c r="A772" s="4" t="s">
        <v>1510</v>
      </c>
      <c r="B772" s="4" t="s">
        <v>1497</v>
      </c>
      <c r="C772" s="4" t="s">
        <v>688</v>
      </c>
      <c r="D772" s="4" t="str">
        <f>HYPERLINK("https://daikei.blogspot.com/2016/12")</f>
        <v>https://daikei.blogspot.com/2016/12</v>
      </c>
    </row>
    <row r="773" spans="1:4" x14ac:dyDescent="0.4">
      <c r="A773" s="4" t="s">
        <v>1510</v>
      </c>
      <c r="B773" s="4" t="s">
        <v>1497</v>
      </c>
      <c r="C773" s="4" t="s">
        <v>689</v>
      </c>
      <c r="D773" s="4" t="str">
        <f>HYPERLINK("https://daikei.blogspot.com/2016/12")</f>
        <v>https://daikei.blogspot.com/2016/12</v>
      </c>
    </row>
    <row r="774" spans="1:4" x14ac:dyDescent="0.4">
      <c r="A774" s="4" t="s">
        <v>1510</v>
      </c>
      <c r="B774" s="4" t="s">
        <v>1501</v>
      </c>
      <c r="C774" s="7"/>
      <c r="D774" s="4" t="str">
        <f>HYPERLINK("https://daikei.blogspot.com/2016/11")</f>
        <v>https://daikei.blogspot.com/2016/11</v>
      </c>
    </row>
    <row r="775" spans="1:4" x14ac:dyDescent="0.4">
      <c r="A775" s="4" t="s">
        <v>1510</v>
      </c>
      <c r="B775" s="4" t="s">
        <v>1501</v>
      </c>
      <c r="C775" s="4" t="s">
        <v>690</v>
      </c>
      <c r="D775" s="4" t="str">
        <f>HYPERLINK("https://daikei.blogspot.com/2016/11")</f>
        <v>https://daikei.blogspot.com/2016/11</v>
      </c>
    </row>
    <row r="776" spans="1:4" x14ac:dyDescent="0.4">
      <c r="A776" s="4" t="s">
        <v>1510</v>
      </c>
      <c r="B776" s="4" t="s">
        <v>1501</v>
      </c>
      <c r="C776" s="4" t="s">
        <v>691</v>
      </c>
      <c r="D776" s="4" t="str">
        <f>HYPERLINK("https://daikei.blogspot.com/2016/11")</f>
        <v>https://daikei.blogspot.com/2016/11</v>
      </c>
    </row>
    <row r="777" spans="1:4" x14ac:dyDescent="0.4">
      <c r="A777" s="4" t="s">
        <v>1510</v>
      </c>
      <c r="B777" s="4" t="s">
        <v>1501</v>
      </c>
      <c r="C777" s="4" t="s">
        <v>692</v>
      </c>
      <c r="D777" s="4" t="str">
        <f>HYPERLINK("https://daikei.blogspot.com/2016/11")</f>
        <v>https://daikei.blogspot.com/2016/11</v>
      </c>
    </row>
    <row r="778" spans="1:4" x14ac:dyDescent="0.4">
      <c r="A778" s="4" t="s">
        <v>1510</v>
      </c>
      <c r="B778" s="4" t="s">
        <v>1501</v>
      </c>
      <c r="C778" s="4" t="s">
        <v>693</v>
      </c>
      <c r="D778" s="4" t="str">
        <f>HYPERLINK("https://daikei.blogspot.com/2016/11")</f>
        <v>https://daikei.blogspot.com/2016/11</v>
      </c>
    </row>
    <row r="779" spans="1:4" x14ac:dyDescent="0.4">
      <c r="A779" s="4" t="s">
        <v>1510</v>
      </c>
      <c r="B779" s="4" t="s">
        <v>1501</v>
      </c>
      <c r="C779" s="4" t="s">
        <v>694</v>
      </c>
      <c r="D779" s="4" t="str">
        <f>HYPERLINK("https://daikei.blogspot.com/2016/11")</f>
        <v>https://daikei.blogspot.com/2016/11</v>
      </c>
    </row>
    <row r="780" spans="1:4" x14ac:dyDescent="0.4">
      <c r="A780" s="4" t="s">
        <v>1510</v>
      </c>
      <c r="B780" s="4" t="s">
        <v>1501</v>
      </c>
      <c r="C780" s="4" t="s">
        <v>695</v>
      </c>
      <c r="D780" s="4" t="str">
        <f>HYPERLINK("https://daikei.blogspot.com/2016/11")</f>
        <v>https://daikei.blogspot.com/2016/11</v>
      </c>
    </row>
    <row r="781" spans="1:4" x14ac:dyDescent="0.4">
      <c r="A781" s="4" t="s">
        <v>1510</v>
      </c>
      <c r="B781" s="4" t="s">
        <v>1498</v>
      </c>
      <c r="C781" s="7"/>
      <c r="D781" s="4" t="str">
        <f>HYPERLINK("https://daikei.blogspot.com/2016/10")</f>
        <v>https://daikei.blogspot.com/2016/10</v>
      </c>
    </row>
    <row r="782" spans="1:4" x14ac:dyDescent="0.4">
      <c r="A782" s="4" t="s">
        <v>1510</v>
      </c>
      <c r="B782" s="4" t="s">
        <v>1498</v>
      </c>
      <c r="C782" s="4" t="s">
        <v>696</v>
      </c>
      <c r="D782" s="4" t="str">
        <f>HYPERLINK("https://daikei.blogspot.com/2016/10")</f>
        <v>https://daikei.blogspot.com/2016/10</v>
      </c>
    </row>
    <row r="783" spans="1:4" x14ac:dyDescent="0.4">
      <c r="A783" s="4" t="s">
        <v>1510</v>
      </c>
      <c r="B783" s="4" t="s">
        <v>1498</v>
      </c>
      <c r="C783" s="4" t="s">
        <v>697</v>
      </c>
      <c r="D783" s="4" t="str">
        <f>HYPERLINK("https://daikei.blogspot.com/2016/10")</f>
        <v>https://daikei.blogspot.com/2016/10</v>
      </c>
    </row>
    <row r="784" spans="1:4" x14ac:dyDescent="0.4">
      <c r="A784" s="4" t="s">
        <v>1510</v>
      </c>
      <c r="B784" s="4" t="s">
        <v>1498</v>
      </c>
      <c r="C784" s="4" t="s">
        <v>698</v>
      </c>
      <c r="D784" s="4" t="str">
        <f>HYPERLINK("https://daikei.blogspot.com/2016/10")</f>
        <v>https://daikei.blogspot.com/2016/10</v>
      </c>
    </row>
    <row r="785" spans="1:6" x14ac:dyDescent="0.4">
      <c r="A785" s="4" t="s">
        <v>1510</v>
      </c>
      <c r="B785" s="4" t="s">
        <v>1498</v>
      </c>
      <c r="C785" s="4" t="s">
        <v>699</v>
      </c>
      <c r="D785" s="4" t="str">
        <f>HYPERLINK("https://daikei.blogspot.com/2016/10")</f>
        <v>https://daikei.blogspot.com/2016/10</v>
      </c>
    </row>
    <row r="786" spans="1:6" x14ac:dyDescent="0.4">
      <c r="A786" s="4" t="s">
        <v>1510</v>
      </c>
      <c r="B786" s="4" t="s">
        <v>1498</v>
      </c>
      <c r="C786" s="4" t="s">
        <v>700</v>
      </c>
      <c r="D786" s="4" t="str">
        <f>HYPERLINK("https://daikei.blogspot.com/2016/10")</f>
        <v>https://daikei.blogspot.com/2016/10</v>
      </c>
    </row>
    <row r="787" spans="1:6" x14ac:dyDescent="0.4">
      <c r="A787" s="4" t="s">
        <v>1510</v>
      </c>
      <c r="B787" s="4" t="s">
        <v>1498</v>
      </c>
      <c r="C787" s="4" t="s">
        <v>701</v>
      </c>
      <c r="D787" s="4" t="str">
        <f>HYPERLINK("https://daikei.blogspot.com/2016/10")</f>
        <v>https://daikei.blogspot.com/2016/10</v>
      </c>
    </row>
    <row r="788" spans="1:6" x14ac:dyDescent="0.4">
      <c r="A788" s="4" t="s">
        <v>1510</v>
      </c>
      <c r="B788" s="4" t="s">
        <v>1498</v>
      </c>
      <c r="C788" s="4" t="s">
        <v>702</v>
      </c>
      <c r="D788" s="4" t="str">
        <f>HYPERLINK("https://daikei.blogspot.com/2016/10")</f>
        <v>https://daikei.blogspot.com/2016/10</v>
      </c>
    </row>
    <row r="789" spans="1:6" x14ac:dyDescent="0.4">
      <c r="A789" s="4" t="s">
        <v>1510</v>
      </c>
      <c r="B789" s="4" t="s">
        <v>1498</v>
      </c>
      <c r="C789" s="4" t="s">
        <v>703</v>
      </c>
      <c r="D789" s="4" t="str">
        <f>HYPERLINK("https://daikei.blogspot.com/2016/10")</f>
        <v>https://daikei.blogspot.com/2016/10</v>
      </c>
    </row>
    <row r="790" spans="1:6" x14ac:dyDescent="0.4">
      <c r="A790" s="4" t="s">
        <v>1510</v>
      </c>
      <c r="B790" s="4" t="s">
        <v>1498</v>
      </c>
      <c r="C790" s="4" t="s">
        <v>704</v>
      </c>
      <c r="D790" s="4" t="str">
        <f>HYPERLINK("https://daikei.blogspot.com/2016/10")</f>
        <v>https://daikei.blogspot.com/2016/10</v>
      </c>
    </row>
    <row r="791" spans="1:6" x14ac:dyDescent="0.4">
      <c r="A791" s="4" t="s">
        <v>1510</v>
      </c>
      <c r="B791" s="4" t="s">
        <v>1498</v>
      </c>
      <c r="C791" s="4" t="s">
        <v>705</v>
      </c>
      <c r="D791" s="4" t="str">
        <f>HYPERLINK("https://daikei.blogspot.com/2016/10")</f>
        <v>https://daikei.blogspot.com/2016/10</v>
      </c>
    </row>
    <row r="792" spans="1:6" x14ac:dyDescent="0.4">
      <c r="A792" s="4" t="s">
        <v>1510</v>
      </c>
      <c r="B792" s="4" t="s">
        <v>1498</v>
      </c>
      <c r="C792" s="4" t="s">
        <v>1530</v>
      </c>
      <c r="D792" s="10" t="str">
        <f>HYPERLINK("https://daikei.blogspot.com/2016/10/blog-post_14.html")</f>
        <v>https://daikei.blogspot.com/2016/10/blog-post_14.html</v>
      </c>
      <c r="E792" s="11" t="s">
        <v>1531</v>
      </c>
      <c r="F792" s="1" t="s">
        <v>1532</v>
      </c>
    </row>
    <row r="793" spans="1:6" x14ac:dyDescent="0.4">
      <c r="A793" s="4" t="s">
        <v>1510</v>
      </c>
      <c r="B793" s="4" t="s">
        <v>1498</v>
      </c>
      <c r="C793" s="4" t="s">
        <v>706</v>
      </c>
      <c r="D793" s="4" t="str">
        <f>HYPERLINK("https://daikei.blogspot.com/2016/10")</f>
        <v>https://daikei.blogspot.com/2016/10</v>
      </c>
    </row>
    <row r="794" spans="1:6" x14ac:dyDescent="0.4">
      <c r="A794" s="4" t="s">
        <v>1510</v>
      </c>
      <c r="B794" s="4" t="s">
        <v>1498</v>
      </c>
      <c r="C794" s="4" t="s">
        <v>707</v>
      </c>
      <c r="D794" s="4" t="str">
        <f>HYPERLINK("https://daikei.blogspot.com/2016/10")</f>
        <v>https://daikei.blogspot.com/2016/10</v>
      </c>
    </row>
    <row r="795" spans="1:6" x14ac:dyDescent="0.4">
      <c r="A795" s="4" t="s">
        <v>1510</v>
      </c>
      <c r="B795" s="4" t="s">
        <v>1498</v>
      </c>
      <c r="C795" s="4" t="s">
        <v>708</v>
      </c>
      <c r="D795" s="4" t="str">
        <f>HYPERLINK("https://daikei.blogspot.com/2016/10")</f>
        <v>https://daikei.blogspot.com/2016/10</v>
      </c>
    </row>
    <row r="796" spans="1:6" x14ac:dyDescent="0.4">
      <c r="A796" s="4" t="s">
        <v>1510</v>
      </c>
      <c r="B796" s="4" t="s">
        <v>1498</v>
      </c>
      <c r="C796" s="4" t="s">
        <v>709</v>
      </c>
      <c r="D796" s="4" t="str">
        <f>HYPERLINK("https://daikei.blogspot.com/2016/10")</f>
        <v>https://daikei.blogspot.com/2016/10</v>
      </c>
    </row>
    <row r="797" spans="1:6" x14ac:dyDescent="0.4">
      <c r="A797" s="4" t="s">
        <v>1510</v>
      </c>
      <c r="B797" s="4" t="s">
        <v>1498</v>
      </c>
      <c r="C797" s="4" t="s">
        <v>710</v>
      </c>
      <c r="D797" s="4" t="str">
        <f>HYPERLINK("https://daikei.blogspot.com/2016/10")</f>
        <v>https://daikei.blogspot.com/2016/10</v>
      </c>
    </row>
    <row r="798" spans="1:6" x14ac:dyDescent="0.4">
      <c r="A798" s="4" t="s">
        <v>1510</v>
      </c>
      <c r="B798" s="4" t="s">
        <v>1498</v>
      </c>
      <c r="C798" s="4" t="s">
        <v>711</v>
      </c>
      <c r="D798" s="4" t="str">
        <f>HYPERLINK("https://daikei.blogspot.com/2016/10")</f>
        <v>https://daikei.blogspot.com/2016/10</v>
      </c>
    </row>
    <row r="799" spans="1:6" x14ac:dyDescent="0.4">
      <c r="A799" s="4" t="s">
        <v>1510</v>
      </c>
      <c r="B799" s="4" t="s">
        <v>1498</v>
      </c>
      <c r="C799" s="4" t="s">
        <v>712</v>
      </c>
      <c r="D799" s="4" t="str">
        <f>HYPERLINK("https://daikei.blogspot.com/2016/10")</f>
        <v>https://daikei.blogspot.com/2016/10</v>
      </c>
    </row>
    <row r="800" spans="1:6" x14ac:dyDescent="0.4">
      <c r="A800" s="4" t="s">
        <v>1510</v>
      </c>
      <c r="B800" s="4" t="s">
        <v>1498</v>
      </c>
      <c r="C800" s="4" t="s">
        <v>713</v>
      </c>
      <c r="D800" s="4" t="str">
        <f>HYPERLINK("https://daikei.blogspot.com/2016/10")</f>
        <v>https://daikei.blogspot.com/2016/10</v>
      </c>
    </row>
    <row r="801" spans="1:4" x14ac:dyDescent="0.4">
      <c r="A801" s="4" t="s">
        <v>1510</v>
      </c>
      <c r="B801" s="4" t="s">
        <v>1498</v>
      </c>
      <c r="C801" s="4" t="s">
        <v>714</v>
      </c>
      <c r="D801" s="4" t="str">
        <f>HYPERLINK("https://daikei.blogspot.com/2016/10")</f>
        <v>https://daikei.blogspot.com/2016/10</v>
      </c>
    </row>
    <row r="802" spans="1:4" x14ac:dyDescent="0.4">
      <c r="A802" s="4" t="s">
        <v>1510</v>
      </c>
      <c r="B802" s="4" t="s">
        <v>1498</v>
      </c>
      <c r="C802" s="4" t="s">
        <v>715</v>
      </c>
      <c r="D802" s="4" t="str">
        <f>HYPERLINK("https://daikei.blogspot.com/2016/10")</f>
        <v>https://daikei.blogspot.com/2016/10</v>
      </c>
    </row>
    <row r="803" spans="1:4" x14ac:dyDescent="0.4">
      <c r="A803" s="4" t="s">
        <v>1510</v>
      </c>
      <c r="B803" s="4" t="s">
        <v>1499</v>
      </c>
      <c r="C803" s="7"/>
      <c r="D803" s="4" t="str">
        <f>HYPERLINK("https://daikei.blogspot.com/2016/09")</f>
        <v>https://daikei.blogspot.com/2016/09</v>
      </c>
    </row>
    <row r="804" spans="1:4" x14ac:dyDescent="0.4">
      <c r="A804" s="4" t="s">
        <v>1510</v>
      </c>
      <c r="B804" s="4" t="s">
        <v>1499</v>
      </c>
      <c r="C804" s="4" t="s">
        <v>716</v>
      </c>
      <c r="D804" s="4" t="str">
        <f>HYPERLINK("https://daikei.blogspot.com/2016/09")</f>
        <v>https://daikei.blogspot.com/2016/09</v>
      </c>
    </row>
    <row r="805" spans="1:4" x14ac:dyDescent="0.4">
      <c r="A805" s="4" t="s">
        <v>1510</v>
      </c>
      <c r="B805" s="4" t="s">
        <v>1499</v>
      </c>
      <c r="C805" s="4" t="s">
        <v>717</v>
      </c>
      <c r="D805" s="4" t="str">
        <f>HYPERLINK("https://daikei.blogspot.com/2016/09")</f>
        <v>https://daikei.blogspot.com/2016/09</v>
      </c>
    </row>
    <row r="806" spans="1:4" x14ac:dyDescent="0.4">
      <c r="A806" s="4" t="s">
        <v>1510</v>
      </c>
      <c r="B806" s="4" t="s">
        <v>1499</v>
      </c>
      <c r="C806" s="4" t="s">
        <v>718</v>
      </c>
      <c r="D806" s="4" t="str">
        <f>HYPERLINK("https://daikei.blogspot.com/2016/09")</f>
        <v>https://daikei.blogspot.com/2016/09</v>
      </c>
    </row>
    <row r="807" spans="1:4" x14ac:dyDescent="0.4">
      <c r="A807" s="4" t="s">
        <v>1510</v>
      </c>
      <c r="B807" s="4" t="s">
        <v>1499</v>
      </c>
      <c r="C807" s="4" t="s">
        <v>719</v>
      </c>
      <c r="D807" s="4" t="str">
        <f>HYPERLINK("https://daikei.blogspot.com/2016/09")</f>
        <v>https://daikei.blogspot.com/2016/09</v>
      </c>
    </row>
    <row r="808" spans="1:4" x14ac:dyDescent="0.4">
      <c r="A808" s="4" t="s">
        <v>1510</v>
      </c>
      <c r="B808" s="4" t="s">
        <v>1499</v>
      </c>
      <c r="C808" s="4" t="s">
        <v>720</v>
      </c>
      <c r="D808" s="4" t="str">
        <f>HYPERLINK("https://daikei.blogspot.com/2016/09")</f>
        <v>https://daikei.blogspot.com/2016/09</v>
      </c>
    </row>
    <row r="809" spans="1:4" x14ac:dyDescent="0.4">
      <c r="A809" s="4" t="s">
        <v>1510</v>
      </c>
      <c r="B809" s="4" t="s">
        <v>1499</v>
      </c>
      <c r="C809" s="4" t="s">
        <v>721</v>
      </c>
      <c r="D809" s="4" t="str">
        <f>HYPERLINK("https://daikei.blogspot.com/2016/09")</f>
        <v>https://daikei.blogspot.com/2016/09</v>
      </c>
    </row>
    <row r="810" spans="1:4" x14ac:dyDescent="0.4">
      <c r="A810" s="4" t="s">
        <v>1510</v>
      </c>
      <c r="B810" s="4" t="s">
        <v>1499</v>
      </c>
      <c r="C810" s="4" t="s">
        <v>722</v>
      </c>
      <c r="D810" s="4" t="str">
        <f>HYPERLINK("https://daikei.blogspot.com/2016/09")</f>
        <v>https://daikei.blogspot.com/2016/09</v>
      </c>
    </row>
    <row r="811" spans="1:4" x14ac:dyDescent="0.4">
      <c r="A811" s="4" t="s">
        <v>1510</v>
      </c>
      <c r="B811" s="4" t="s">
        <v>1499</v>
      </c>
      <c r="C811" s="4" t="s">
        <v>723</v>
      </c>
      <c r="D811" s="4" t="str">
        <f>HYPERLINK("https://daikei.blogspot.com/2016/09")</f>
        <v>https://daikei.blogspot.com/2016/09</v>
      </c>
    </row>
    <row r="812" spans="1:4" x14ac:dyDescent="0.4">
      <c r="A812" s="4" t="s">
        <v>1510</v>
      </c>
      <c r="B812" s="4" t="s">
        <v>1499</v>
      </c>
      <c r="C812" s="4" t="s">
        <v>724</v>
      </c>
      <c r="D812" s="4" t="str">
        <f>HYPERLINK("https://daikei.blogspot.com/2016/09")</f>
        <v>https://daikei.blogspot.com/2016/09</v>
      </c>
    </row>
    <row r="813" spans="1:4" x14ac:dyDescent="0.4">
      <c r="A813" s="4" t="s">
        <v>1510</v>
      </c>
      <c r="B813" s="4" t="s">
        <v>1499</v>
      </c>
      <c r="C813" s="4" t="s">
        <v>725</v>
      </c>
      <c r="D813" s="4" t="str">
        <f>HYPERLINK("https://daikei.blogspot.com/2016/09")</f>
        <v>https://daikei.blogspot.com/2016/09</v>
      </c>
    </row>
    <row r="814" spans="1:4" x14ac:dyDescent="0.4">
      <c r="A814" s="4" t="s">
        <v>1510</v>
      </c>
      <c r="B814" s="4" t="s">
        <v>1499</v>
      </c>
      <c r="C814" s="4" t="s">
        <v>726</v>
      </c>
      <c r="D814" s="4" t="str">
        <f>HYPERLINK("https://daikei.blogspot.com/2016/09")</f>
        <v>https://daikei.blogspot.com/2016/09</v>
      </c>
    </row>
    <row r="815" spans="1:4" x14ac:dyDescent="0.4">
      <c r="A815" s="4" t="s">
        <v>1510</v>
      </c>
      <c r="B815" s="4" t="s">
        <v>1499</v>
      </c>
      <c r="C815" s="4" t="s">
        <v>727</v>
      </c>
      <c r="D815" s="4" t="str">
        <f>HYPERLINK("https://daikei.blogspot.com/2016/09")</f>
        <v>https://daikei.blogspot.com/2016/09</v>
      </c>
    </row>
    <row r="816" spans="1:4" x14ac:dyDescent="0.4">
      <c r="A816" s="4" t="s">
        <v>1510</v>
      </c>
      <c r="B816" s="4" t="s">
        <v>1499</v>
      </c>
      <c r="C816" s="4" t="s">
        <v>728</v>
      </c>
      <c r="D816" s="4" t="str">
        <f>HYPERLINK("https://daikei.blogspot.com/2016/09")</f>
        <v>https://daikei.blogspot.com/2016/09</v>
      </c>
    </row>
    <row r="817" spans="1:4" x14ac:dyDescent="0.4">
      <c r="A817" s="4" t="s">
        <v>1510</v>
      </c>
      <c r="B817" s="4" t="s">
        <v>1500</v>
      </c>
      <c r="C817" s="7"/>
      <c r="D817" s="4" t="str">
        <f>HYPERLINK("https://daikei.blogspot.com/2016/08")</f>
        <v>https://daikei.blogspot.com/2016/08</v>
      </c>
    </row>
    <row r="818" spans="1:4" x14ac:dyDescent="0.4">
      <c r="A818" s="4" t="s">
        <v>1510</v>
      </c>
      <c r="B818" s="4" t="s">
        <v>1500</v>
      </c>
      <c r="C818" s="4" t="s">
        <v>729</v>
      </c>
      <c r="D818" s="4" t="str">
        <f>HYPERLINK("https://daikei.blogspot.com/2016/08")</f>
        <v>https://daikei.blogspot.com/2016/08</v>
      </c>
    </row>
    <row r="819" spans="1:4" x14ac:dyDescent="0.4">
      <c r="A819" s="4" t="s">
        <v>1510</v>
      </c>
      <c r="B819" s="4" t="s">
        <v>1500</v>
      </c>
      <c r="C819" s="4" t="s">
        <v>730</v>
      </c>
      <c r="D819" s="4" t="str">
        <f>HYPERLINK("https://daikei.blogspot.com/2016/08")</f>
        <v>https://daikei.blogspot.com/2016/08</v>
      </c>
    </row>
    <row r="820" spans="1:4" x14ac:dyDescent="0.4">
      <c r="A820" s="4" t="s">
        <v>1510</v>
      </c>
      <c r="B820" s="4" t="s">
        <v>1500</v>
      </c>
      <c r="C820" s="4" t="s">
        <v>728</v>
      </c>
      <c r="D820" s="4" t="str">
        <f>HYPERLINK("https://daikei.blogspot.com/2016/08")</f>
        <v>https://daikei.blogspot.com/2016/08</v>
      </c>
    </row>
    <row r="821" spans="1:4" x14ac:dyDescent="0.4">
      <c r="A821" s="4" t="s">
        <v>1510</v>
      </c>
      <c r="B821" s="4" t="s">
        <v>1500</v>
      </c>
      <c r="C821" s="4" t="s">
        <v>731</v>
      </c>
      <c r="D821" s="4" t="str">
        <f>HYPERLINK("https://daikei.blogspot.com/2016/08")</f>
        <v>https://daikei.blogspot.com/2016/08</v>
      </c>
    </row>
    <row r="822" spans="1:4" x14ac:dyDescent="0.4">
      <c r="A822" s="4" t="s">
        <v>1510</v>
      </c>
      <c r="B822" s="4" t="s">
        <v>1500</v>
      </c>
      <c r="C822" s="4" t="s">
        <v>732</v>
      </c>
      <c r="D822" s="4" t="str">
        <f>HYPERLINK("https://daikei.blogspot.com/2016/08")</f>
        <v>https://daikei.blogspot.com/2016/08</v>
      </c>
    </row>
    <row r="823" spans="1:4" x14ac:dyDescent="0.4">
      <c r="A823" s="4" t="s">
        <v>1510</v>
      </c>
      <c r="B823" s="4" t="s">
        <v>1500</v>
      </c>
      <c r="C823" s="4" t="s">
        <v>733</v>
      </c>
      <c r="D823" s="4" t="str">
        <f>HYPERLINK("https://daikei.blogspot.com/2016/08")</f>
        <v>https://daikei.blogspot.com/2016/08</v>
      </c>
    </row>
    <row r="824" spans="1:4" x14ac:dyDescent="0.4">
      <c r="A824" s="4" t="s">
        <v>1510</v>
      </c>
      <c r="B824" s="4" t="s">
        <v>1500</v>
      </c>
      <c r="C824" s="4" t="s">
        <v>734</v>
      </c>
      <c r="D824" s="4" t="str">
        <f>HYPERLINK("https://daikei.blogspot.com/2016/08")</f>
        <v>https://daikei.blogspot.com/2016/08</v>
      </c>
    </row>
    <row r="825" spans="1:4" x14ac:dyDescent="0.4">
      <c r="A825" s="4" t="s">
        <v>1510</v>
      </c>
      <c r="B825" s="4" t="s">
        <v>1500</v>
      </c>
      <c r="C825" s="4" t="s">
        <v>735</v>
      </c>
      <c r="D825" s="4" t="str">
        <f>HYPERLINK("https://daikei.blogspot.com/2016/08")</f>
        <v>https://daikei.blogspot.com/2016/08</v>
      </c>
    </row>
    <row r="826" spans="1:4" x14ac:dyDescent="0.4">
      <c r="A826" s="4" t="s">
        <v>1510</v>
      </c>
      <c r="B826" s="4" t="s">
        <v>1500</v>
      </c>
      <c r="C826" s="4" t="s">
        <v>736</v>
      </c>
      <c r="D826" s="4" t="str">
        <f>HYPERLINK("https://daikei.blogspot.com/2016/08")</f>
        <v>https://daikei.blogspot.com/2016/08</v>
      </c>
    </row>
    <row r="827" spans="1:4" x14ac:dyDescent="0.4">
      <c r="A827" s="4" t="s">
        <v>1510</v>
      </c>
      <c r="B827" s="4" t="s">
        <v>1500</v>
      </c>
      <c r="C827" s="4" t="s">
        <v>737</v>
      </c>
      <c r="D827" s="4" t="str">
        <f>HYPERLINK("https://daikei.blogspot.com/2016/08")</f>
        <v>https://daikei.blogspot.com/2016/08</v>
      </c>
    </row>
    <row r="828" spans="1:4" x14ac:dyDescent="0.4">
      <c r="A828" s="4" t="s">
        <v>1510</v>
      </c>
      <c r="B828" s="4" t="s">
        <v>1500</v>
      </c>
      <c r="C828" s="4" t="s">
        <v>738</v>
      </c>
      <c r="D828" s="4" t="str">
        <f>HYPERLINK("https://daikei.blogspot.com/2016/08")</f>
        <v>https://daikei.blogspot.com/2016/08</v>
      </c>
    </row>
    <row r="829" spans="1:4" x14ac:dyDescent="0.4">
      <c r="A829" s="4" t="s">
        <v>1510</v>
      </c>
      <c r="B829" s="4" t="s">
        <v>1500</v>
      </c>
      <c r="C829" s="4" t="s">
        <v>739</v>
      </c>
      <c r="D829" s="4" t="str">
        <f>HYPERLINK("https://daikei.blogspot.com/2016/08")</f>
        <v>https://daikei.blogspot.com/2016/08</v>
      </c>
    </row>
    <row r="830" spans="1:4" x14ac:dyDescent="0.4">
      <c r="A830" s="4" t="s">
        <v>1510</v>
      </c>
      <c r="B830" s="4" t="s">
        <v>1500</v>
      </c>
      <c r="C830" s="4" t="s">
        <v>740</v>
      </c>
      <c r="D830" s="4" t="str">
        <f>HYPERLINK("https://daikei.blogspot.com/2016/08")</f>
        <v>https://daikei.blogspot.com/2016/08</v>
      </c>
    </row>
    <row r="831" spans="1:4" x14ac:dyDescent="0.4">
      <c r="A831" s="4" t="s">
        <v>1510</v>
      </c>
      <c r="B831" s="4" t="s">
        <v>1500</v>
      </c>
      <c r="C831" s="4" t="s">
        <v>741</v>
      </c>
      <c r="D831" s="4" t="str">
        <f>HYPERLINK("https://daikei.blogspot.com/2016/08")</f>
        <v>https://daikei.blogspot.com/2016/08</v>
      </c>
    </row>
    <row r="832" spans="1:4" x14ac:dyDescent="0.4">
      <c r="A832" s="4" t="s">
        <v>1510</v>
      </c>
      <c r="B832" s="4" t="s">
        <v>1500</v>
      </c>
      <c r="C832" s="4" t="s">
        <v>742</v>
      </c>
      <c r="D832" s="4" t="str">
        <f>HYPERLINK("https://daikei.blogspot.com/2016/08")</f>
        <v>https://daikei.blogspot.com/2016/08</v>
      </c>
    </row>
    <row r="833" spans="1:4" x14ac:dyDescent="0.4">
      <c r="A833" s="4" t="s">
        <v>1510</v>
      </c>
      <c r="B833" s="4" t="s">
        <v>1490</v>
      </c>
      <c r="C833" s="7"/>
      <c r="D833" s="4" t="str">
        <f>HYPERLINK("https://daikei.blogspot.com/2016/07")</f>
        <v>https://daikei.blogspot.com/2016/07</v>
      </c>
    </row>
    <row r="834" spans="1:4" x14ac:dyDescent="0.4">
      <c r="A834" s="4" t="s">
        <v>1510</v>
      </c>
      <c r="B834" s="4" t="s">
        <v>1490</v>
      </c>
      <c r="C834" s="4" t="s">
        <v>743</v>
      </c>
      <c r="D834" s="4" t="str">
        <f>HYPERLINK("https://daikei.blogspot.com/2016/07")</f>
        <v>https://daikei.blogspot.com/2016/07</v>
      </c>
    </row>
    <row r="835" spans="1:4" x14ac:dyDescent="0.4">
      <c r="A835" s="4" t="s">
        <v>1510</v>
      </c>
      <c r="B835" s="4" t="s">
        <v>1490</v>
      </c>
      <c r="C835" s="4" t="s">
        <v>744</v>
      </c>
      <c r="D835" s="4" t="str">
        <f>HYPERLINK("https://daikei.blogspot.com/2016/07")</f>
        <v>https://daikei.blogspot.com/2016/07</v>
      </c>
    </row>
    <row r="836" spans="1:4" x14ac:dyDescent="0.4">
      <c r="A836" s="4" t="s">
        <v>1510</v>
      </c>
      <c r="B836" s="4" t="s">
        <v>1490</v>
      </c>
      <c r="C836" s="4" t="s">
        <v>745</v>
      </c>
      <c r="D836" s="4" t="str">
        <f>HYPERLINK("https://daikei.blogspot.com/2016/07")</f>
        <v>https://daikei.blogspot.com/2016/07</v>
      </c>
    </row>
    <row r="837" spans="1:4" x14ac:dyDescent="0.4">
      <c r="A837" s="4" t="s">
        <v>1510</v>
      </c>
      <c r="B837" s="4" t="s">
        <v>1490</v>
      </c>
      <c r="C837" s="4" t="s">
        <v>746</v>
      </c>
      <c r="D837" s="4" t="str">
        <f>HYPERLINK("https://daikei.blogspot.com/2016/07")</f>
        <v>https://daikei.blogspot.com/2016/07</v>
      </c>
    </row>
    <row r="838" spans="1:4" x14ac:dyDescent="0.4">
      <c r="A838" s="4" t="s">
        <v>1510</v>
      </c>
      <c r="B838" s="4" t="s">
        <v>1491</v>
      </c>
      <c r="C838" s="7"/>
      <c r="D838" s="4" t="str">
        <f>HYPERLINK("https://daikei.blogspot.com/2016/06")</f>
        <v>https://daikei.blogspot.com/2016/06</v>
      </c>
    </row>
    <row r="839" spans="1:4" x14ac:dyDescent="0.4">
      <c r="A839" s="4" t="s">
        <v>1510</v>
      </c>
      <c r="B839" s="4" t="s">
        <v>1491</v>
      </c>
      <c r="C839" s="4" t="s">
        <v>747</v>
      </c>
      <c r="D839" s="10" t="str">
        <f>HYPERLINK("https://daikei.blogspot.com/2016/06/6.html")</f>
        <v>https://daikei.blogspot.com/2016/06/6.html</v>
      </c>
    </row>
    <row r="840" spans="1:4" x14ac:dyDescent="0.4">
      <c r="A840" s="4" t="s">
        <v>1510</v>
      </c>
      <c r="B840" s="4" t="s">
        <v>1491</v>
      </c>
      <c r="C840" s="4" t="s">
        <v>748</v>
      </c>
      <c r="D840" s="10" t="str">
        <f>HYPERLINK("https://daikei.blogspot.com/2016/06/5.html")</f>
        <v>https://daikei.blogspot.com/2016/06/5.html</v>
      </c>
    </row>
    <row r="841" spans="1:4" x14ac:dyDescent="0.4">
      <c r="A841" s="4" t="s">
        <v>1510</v>
      </c>
      <c r="B841" s="4" t="s">
        <v>1492</v>
      </c>
      <c r="C841" s="7"/>
      <c r="D841" s="4" t="str">
        <f>HYPERLINK("https://daikei.blogspot.com/2016/05")</f>
        <v>https://daikei.blogspot.com/2016/05</v>
      </c>
    </row>
    <row r="842" spans="1:4" x14ac:dyDescent="0.4">
      <c r="A842" s="4" t="s">
        <v>1510</v>
      </c>
      <c r="B842" s="4" t="s">
        <v>1492</v>
      </c>
      <c r="C842" s="4" t="s">
        <v>749</v>
      </c>
      <c r="D842" s="10" t="str">
        <f>HYPERLINK("https://daikei.blogspot.com/2016/05/4.html")</f>
        <v>https://daikei.blogspot.com/2016/05/4.html</v>
      </c>
    </row>
    <row r="843" spans="1:4" x14ac:dyDescent="0.4">
      <c r="A843" s="4" t="s">
        <v>1510</v>
      </c>
      <c r="B843" s="4" t="s">
        <v>1492</v>
      </c>
      <c r="C843" s="4" t="s">
        <v>750</v>
      </c>
      <c r="D843" s="10" t="str">
        <f>HYPERLINK("https://daikei.blogspot.com/2016/05/3.html")</f>
        <v>https://daikei.blogspot.com/2016/05/3.html</v>
      </c>
    </row>
    <row r="844" spans="1:4" x14ac:dyDescent="0.4">
      <c r="A844" s="4" t="s">
        <v>1510</v>
      </c>
      <c r="B844" s="4" t="s">
        <v>1492</v>
      </c>
      <c r="C844" s="4" t="s">
        <v>751</v>
      </c>
      <c r="D844" s="4" t="str">
        <f>HYPERLINK("https://daikei.blogspot.com/2016/05")</f>
        <v>https://daikei.blogspot.com/2016/05</v>
      </c>
    </row>
    <row r="845" spans="1:4" x14ac:dyDescent="0.4">
      <c r="A845" s="4" t="s">
        <v>1510</v>
      </c>
      <c r="B845" s="4" t="s">
        <v>1492</v>
      </c>
      <c r="C845" s="4" t="s">
        <v>752</v>
      </c>
      <c r="D845" s="4" t="str">
        <f>HYPERLINK("https://daikei.blogspot.com/2016/05")</f>
        <v>https://daikei.blogspot.com/2016/05</v>
      </c>
    </row>
    <row r="846" spans="1:4" x14ac:dyDescent="0.4">
      <c r="A846" s="4" t="s">
        <v>1510</v>
      </c>
      <c r="B846" s="4" t="s">
        <v>1492</v>
      </c>
      <c r="C846" s="4" t="s">
        <v>753</v>
      </c>
      <c r="D846" s="4" t="str">
        <f>HYPERLINK("https://daikei.blogspot.com/2016/05")</f>
        <v>https://daikei.blogspot.com/2016/05</v>
      </c>
    </row>
    <row r="847" spans="1:4" x14ac:dyDescent="0.4">
      <c r="A847" s="4" t="s">
        <v>1510</v>
      </c>
      <c r="B847" s="4" t="s">
        <v>1492</v>
      </c>
      <c r="C847" s="4" t="s">
        <v>754</v>
      </c>
      <c r="D847" s="10" t="str">
        <f>HYPERLINK("https://daikei.blogspot.com/2016/05/2.html")</f>
        <v>https://daikei.blogspot.com/2016/05/2.html</v>
      </c>
    </row>
    <row r="848" spans="1:4" x14ac:dyDescent="0.4">
      <c r="A848" s="4" t="s">
        <v>1510</v>
      </c>
      <c r="B848" s="4" t="s">
        <v>1492</v>
      </c>
      <c r="C848" s="4" t="s">
        <v>755</v>
      </c>
      <c r="D848" s="4" t="str">
        <f>HYPERLINK("https://daikei.blogspot.com/2016/05")</f>
        <v>https://daikei.blogspot.com/2016/05</v>
      </c>
    </row>
    <row r="849" spans="1:4" x14ac:dyDescent="0.4">
      <c r="A849" s="4" t="s">
        <v>1510</v>
      </c>
      <c r="B849" s="4" t="s">
        <v>1492</v>
      </c>
      <c r="C849" s="4" t="s">
        <v>756</v>
      </c>
      <c r="D849" s="10" t="str">
        <f>HYPERLINK("https://daikei.blogspot.com/2016/05/1.html")</f>
        <v>https://daikei.blogspot.com/2016/05/1.html</v>
      </c>
    </row>
    <row r="850" spans="1:4" x14ac:dyDescent="0.4">
      <c r="A850" s="4" t="s">
        <v>1510</v>
      </c>
      <c r="B850" s="4" t="s">
        <v>1492</v>
      </c>
      <c r="C850" s="4" t="s">
        <v>757</v>
      </c>
      <c r="D850" s="4" t="str">
        <f>HYPERLINK("https://daikei.blogspot.com/2016/05")</f>
        <v>https://daikei.blogspot.com/2016/05</v>
      </c>
    </row>
    <row r="851" spans="1:4" x14ac:dyDescent="0.4">
      <c r="A851" s="4" t="s">
        <v>1510</v>
      </c>
      <c r="B851" s="4" t="s">
        <v>1492</v>
      </c>
      <c r="C851" s="4" t="s">
        <v>758</v>
      </c>
      <c r="D851" s="4" t="str">
        <f>HYPERLINK("https://daikei.blogspot.com/2016/05")</f>
        <v>https://daikei.blogspot.com/2016/05</v>
      </c>
    </row>
    <row r="852" spans="1:4" x14ac:dyDescent="0.4">
      <c r="A852" s="4" t="s">
        <v>1510</v>
      </c>
      <c r="B852" s="4" t="s">
        <v>1492</v>
      </c>
      <c r="C852" s="4" t="s">
        <v>759</v>
      </c>
      <c r="D852" s="4" t="str">
        <f>HYPERLINK("https://daikei.blogspot.com/2016/05")</f>
        <v>https://daikei.blogspot.com/2016/05</v>
      </c>
    </row>
    <row r="853" spans="1:4" x14ac:dyDescent="0.4">
      <c r="A853" s="4" t="s">
        <v>1510</v>
      </c>
      <c r="B853" s="4" t="s">
        <v>1492</v>
      </c>
      <c r="C853" s="4" t="s">
        <v>760</v>
      </c>
      <c r="D853" s="4" t="str">
        <f>HYPERLINK("https://daikei.blogspot.com/2016/05")</f>
        <v>https://daikei.blogspot.com/2016/05</v>
      </c>
    </row>
    <row r="854" spans="1:4" x14ac:dyDescent="0.4">
      <c r="A854" s="4" t="s">
        <v>1510</v>
      </c>
      <c r="B854" s="4" t="s">
        <v>1494</v>
      </c>
      <c r="C854" s="7"/>
      <c r="D854" s="4" t="str">
        <f>HYPERLINK("https://daikei.blogspot.com/2016/03")</f>
        <v>https://daikei.blogspot.com/2016/03</v>
      </c>
    </row>
    <row r="855" spans="1:4" x14ac:dyDescent="0.4">
      <c r="A855" s="4" t="s">
        <v>1510</v>
      </c>
      <c r="B855" s="4" t="s">
        <v>1494</v>
      </c>
      <c r="C855" s="4" t="s">
        <v>761</v>
      </c>
      <c r="D855" s="4" t="str">
        <f>HYPERLINK("https://daikei.blogspot.com/2016/03")</f>
        <v>https://daikei.blogspot.com/2016/03</v>
      </c>
    </row>
    <row r="856" spans="1:4" x14ac:dyDescent="0.4">
      <c r="A856" s="4" t="s">
        <v>1510</v>
      </c>
      <c r="B856" s="4" t="s">
        <v>1494</v>
      </c>
      <c r="C856" s="4" t="s">
        <v>762</v>
      </c>
      <c r="D856" s="4" t="str">
        <f>HYPERLINK("https://daikei.blogspot.com/2016/03")</f>
        <v>https://daikei.blogspot.com/2016/03</v>
      </c>
    </row>
    <row r="857" spans="1:4" x14ac:dyDescent="0.4">
      <c r="A857" s="4" t="s">
        <v>1510</v>
      </c>
      <c r="B857" s="4" t="s">
        <v>1496</v>
      </c>
      <c r="C857" s="7"/>
      <c r="D857" s="4" t="str">
        <f>HYPERLINK("https://daikei.blogspot.com/2016/01")</f>
        <v>https://daikei.blogspot.com/2016/01</v>
      </c>
    </row>
    <row r="858" spans="1:4" x14ac:dyDescent="0.4">
      <c r="A858" s="4" t="s">
        <v>1510</v>
      </c>
      <c r="B858" s="4" t="s">
        <v>1496</v>
      </c>
      <c r="C858" s="4" t="s">
        <v>763</v>
      </c>
      <c r="D858" s="4" t="str">
        <f>HYPERLINK("https://daikei.blogspot.com/2016/01")</f>
        <v>https://daikei.blogspot.com/2016/01</v>
      </c>
    </row>
    <row r="859" spans="1:4" x14ac:dyDescent="0.4">
      <c r="A859" s="4" t="s">
        <v>1511</v>
      </c>
      <c r="B859" s="4" t="s">
        <v>1497</v>
      </c>
      <c r="C859" s="7"/>
      <c r="D859" s="4" t="str">
        <f>HYPERLINK("https://daikei.blogspot.com/2015/12")</f>
        <v>https://daikei.blogspot.com/2015/12</v>
      </c>
    </row>
    <row r="860" spans="1:4" x14ac:dyDescent="0.4">
      <c r="A860" s="4" t="s">
        <v>1511</v>
      </c>
      <c r="B860" s="4" t="s">
        <v>1497</v>
      </c>
      <c r="C860" s="4" t="s">
        <v>764</v>
      </c>
      <c r="D860" s="4" t="str">
        <f>HYPERLINK("https://daikei.blogspot.com/2015/12")</f>
        <v>https://daikei.blogspot.com/2015/12</v>
      </c>
    </row>
    <row r="861" spans="1:4" x14ac:dyDescent="0.4">
      <c r="A861" s="4" t="s">
        <v>1511</v>
      </c>
      <c r="B861" s="4" t="s">
        <v>1501</v>
      </c>
      <c r="C861" s="7"/>
      <c r="D861" s="4" t="str">
        <f>HYPERLINK("https://daikei.blogspot.com/2015/11")</f>
        <v>https://daikei.blogspot.com/2015/11</v>
      </c>
    </row>
    <row r="862" spans="1:4" x14ac:dyDescent="0.4">
      <c r="A862" s="4" t="s">
        <v>1511</v>
      </c>
      <c r="B862" s="4" t="s">
        <v>1501</v>
      </c>
      <c r="C862" s="4" t="s">
        <v>765</v>
      </c>
      <c r="D862" s="4" t="str">
        <f>HYPERLINK("https://daikei.blogspot.com/2015/11")</f>
        <v>https://daikei.blogspot.com/2015/11</v>
      </c>
    </row>
    <row r="863" spans="1:4" x14ac:dyDescent="0.4">
      <c r="A863" s="4" t="s">
        <v>1511</v>
      </c>
      <c r="B863" s="4" t="s">
        <v>1501</v>
      </c>
      <c r="C863" s="4" t="s">
        <v>766</v>
      </c>
      <c r="D863" s="4" t="str">
        <f>HYPERLINK("https://daikei.blogspot.com/2015/11")</f>
        <v>https://daikei.blogspot.com/2015/11</v>
      </c>
    </row>
    <row r="864" spans="1:4" x14ac:dyDescent="0.4">
      <c r="A864" s="4" t="s">
        <v>1511</v>
      </c>
      <c r="B864" s="4" t="s">
        <v>1501</v>
      </c>
      <c r="C864" s="4" t="s">
        <v>767</v>
      </c>
      <c r="D864" s="4" t="str">
        <f>HYPERLINK("https://daikei.blogspot.com/2015/11")</f>
        <v>https://daikei.blogspot.com/2015/11</v>
      </c>
    </row>
    <row r="865" spans="1:4" x14ac:dyDescent="0.4">
      <c r="A865" s="4" t="s">
        <v>1511</v>
      </c>
      <c r="B865" s="4" t="s">
        <v>1501</v>
      </c>
      <c r="C865" s="4" t="s">
        <v>768</v>
      </c>
      <c r="D865" s="4" t="str">
        <f>HYPERLINK("https://daikei.blogspot.com/2015/11")</f>
        <v>https://daikei.blogspot.com/2015/11</v>
      </c>
    </row>
    <row r="866" spans="1:4" x14ac:dyDescent="0.4">
      <c r="A866" s="4" t="s">
        <v>1511</v>
      </c>
      <c r="B866" s="4" t="s">
        <v>1498</v>
      </c>
      <c r="C866" s="7"/>
      <c r="D866" s="4" t="str">
        <f>HYPERLINK("https://daikei.blogspot.com/2015/10")</f>
        <v>https://daikei.blogspot.com/2015/10</v>
      </c>
    </row>
    <row r="867" spans="1:4" x14ac:dyDescent="0.4">
      <c r="A867" s="4" t="s">
        <v>1511</v>
      </c>
      <c r="B867" s="4" t="s">
        <v>1498</v>
      </c>
      <c r="C867" s="4" t="s">
        <v>769</v>
      </c>
      <c r="D867" s="4" t="str">
        <f>HYPERLINK("https://daikei.blogspot.com/2015/10")</f>
        <v>https://daikei.blogspot.com/2015/10</v>
      </c>
    </row>
    <row r="868" spans="1:4" x14ac:dyDescent="0.4">
      <c r="A868" s="4" t="s">
        <v>1511</v>
      </c>
      <c r="B868" s="4" t="s">
        <v>1498</v>
      </c>
      <c r="C868" s="4" t="s">
        <v>770</v>
      </c>
      <c r="D868" s="4" t="str">
        <f>HYPERLINK("https://daikei.blogspot.com/2015/10")</f>
        <v>https://daikei.blogspot.com/2015/10</v>
      </c>
    </row>
    <row r="869" spans="1:4" x14ac:dyDescent="0.4">
      <c r="A869" s="4" t="s">
        <v>1511</v>
      </c>
      <c r="B869" s="4" t="s">
        <v>1498</v>
      </c>
      <c r="C869" s="4" t="s">
        <v>771</v>
      </c>
      <c r="D869" s="4" t="str">
        <f>HYPERLINK("https://daikei.blogspot.com/2015/10")</f>
        <v>https://daikei.blogspot.com/2015/10</v>
      </c>
    </row>
    <row r="870" spans="1:4" x14ac:dyDescent="0.4">
      <c r="A870" s="4" t="s">
        <v>1511</v>
      </c>
      <c r="B870" s="4" t="s">
        <v>1498</v>
      </c>
      <c r="C870" s="4" t="s">
        <v>772</v>
      </c>
      <c r="D870" s="4" t="str">
        <f>HYPERLINK("https://daikei.blogspot.com/2015/10")</f>
        <v>https://daikei.blogspot.com/2015/10</v>
      </c>
    </row>
    <row r="871" spans="1:4" x14ac:dyDescent="0.4">
      <c r="A871" s="4" t="s">
        <v>1511</v>
      </c>
      <c r="B871" s="4" t="s">
        <v>1499</v>
      </c>
      <c r="C871" s="7"/>
      <c r="D871" s="4" t="str">
        <f>HYPERLINK("https://daikei.blogspot.com/2015/09")</f>
        <v>https://daikei.blogspot.com/2015/09</v>
      </c>
    </row>
    <row r="872" spans="1:4" x14ac:dyDescent="0.4">
      <c r="A872" s="4" t="s">
        <v>1511</v>
      </c>
      <c r="B872" s="4" t="s">
        <v>1499</v>
      </c>
      <c r="C872" s="4" t="s">
        <v>773</v>
      </c>
      <c r="D872" s="4" t="str">
        <f>HYPERLINK("https://daikei.blogspot.com/2015/09")</f>
        <v>https://daikei.blogspot.com/2015/09</v>
      </c>
    </row>
    <row r="873" spans="1:4" x14ac:dyDescent="0.4">
      <c r="A873" s="4" t="s">
        <v>1511</v>
      </c>
      <c r="B873" s="4" t="s">
        <v>1499</v>
      </c>
      <c r="C873" s="4" t="s">
        <v>774</v>
      </c>
      <c r="D873" s="4" t="str">
        <f>HYPERLINK("https://daikei.blogspot.com/2015/09")</f>
        <v>https://daikei.blogspot.com/2015/09</v>
      </c>
    </row>
    <row r="874" spans="1:4" x14ac:dyDescent="0.4">
      <c r="A874" s="4" t="s">
        <v>1511</v>
      </c>
      <c r="B874" s="4" t="s">
        <v>1499</v>
      </c>
      <c r="C874" s="4" t="s">
        <v>775</v>
      </c>
      <c r="D874" s="4" t="str">
        <f>HYPERLINK("https://daikei.blogspot.com/2015/09")</f>
        <v>https://daikei.blogspot.com/2015/09</v>
      </c>
    </row>
    <row r="875" spans="1:4" x14ac:dyDescent="0.4">
      <c r="A875" s="4" t="s">
        <v>1511</v>
      </c>
      <c r="B875" s="4" t="s">
        <v>1499</v>
      </c>
      <c r="C875" s="4" t="s">
        <v>776</v>
      </c>
      <c r="D875" s="4" t="str">
        <f>HYPERLINK("https://daikei.blogspot.com/2015/09")</f>
        <v>https://daikei.blogspot.com/2015/09</v>
      </c>
    </row>
    <row r="876" spans="1:4" x14ac:dyDescent="0.4">
      <c r="A876" s="4" t="s">
        <v>1511</v>
      </c>
      <c r="B876" s="4" t="s">
        <v>1499</v>
      </c>
      <c r="C876" s="4" t="s">
        <v>777</v>
      </c>
      <c r="D876" s="4" t="str">
        <f>HYPERLINK("https://daikei.blogspot.com/2015/09")</f>
        <v>https://daikei.blogspot.com/2015/09</v>
      </c>
    </row>
    <row r="877" spans="1:4" x14ac:dyDescent="0.4">
      <c r="A877" s="4" t="s">
        <v>1511</v>
      </c>
      <c r="B877" s="4" t="s">
        <v>1499</v>
      </c>
      <c r="C877" s="4" t="s">
        <v>778</v>
      </c>
      <c r="D877" s="4" t="str">
        <f>HYPERLINK("https://daikei.blogspot.com/2015/09")</f>
        <v>https://daikei.blogspot.com/2015/09</v>
      </c>
    </row>
    <row r="878" spans="1:4" x14ac:dyDescent="0.4">
      <c r="A878" s="4" t="s">
        <v>1511</v>
      </c>
      <c r="B878" s="4" t="s">
        <v>1499</v>
      </c>
      <c r="C878" s="4" t="s">
        <v>779</v>
      </c>
      <c r="D878" s="4" t="str">
        <f>HYPERLINK("https://daikei.blogspot.com/2015/09")</f>
        <v>https://daikei.blogspot.com/2015/09</v>
      </c>
    </row>
    <row r="879" spans="1:4" x14ac:dyDescent="0.4">
      <c r="A879" s="4" t="s">
        <v>1511</v>
      </c>
      <c r="B879" s="4" t="s">
        <v>1499</v>
      </c>
      <c r="C879" s="4" t="s">
        <v>780</v>
      </c>
      <c r="D879" s="4" t="str">
        <f>HYPERLINK("https://daikei.blogspot.com/2015/09")</f>
        <v>https://daikei.blogspot.com/2015/09</v>
      </c>
    </row>
    <row r="880" spans="1:4" x14ac:dyDescent="0.4">
      <c r="A880" s="4" t="s">
        <v>1511</v>
      </c>
      <c r="B880" s="4" t="s">
        <v>1499</v>
      </c>
      <c r="C880" s="4" t="s">
        <v>781</v>
      </c>
      <c r="D880" s="4" t="str">
        <f>HYPERLINK("https://daikei.blogspot.com/2015/09")</f>
        <v>https://daikei.blogspot.com/2015/09</v>
      </c>
    </row>
    <row r="881" spans="1:4" x14ac:dyDescent="0.4">
      <c r="A881" s="4" t="s">
        <v>1511</v>
      </c>
      <c r="B881" s="4" t="s">
        <v>1500</v>
      </c>
      <c r="C881" s="7"/>
      <c r="D881" s="4" t="str">
        <f>HYPERLINK("https://daikei.blogspot.com/2015/08")</f>
        <v>https://daikei.blogspot.com/2015/08</v>
      </c>
    </row>
    <row r="882" spans="1:4" x14ac:dyDescent="0.4">
      <c r="A882" s="4" t="s">
        <v>1511</v>
      </c>
      <c r="B882" s="4" t="s">
        <v>1500</v>
      </c>
      <c r="C882" s="4" t="s">
        <v>782</v>
      </c>
      <c r="D882" s="4" t="str">
        <f>HYPERLINK("https://daikei.blogspot.com/2015/08")</f>
        <v>https://daikei.blogspot.com/2015/08</v>
      </c>
    </row>
    <row r="883" spans="1:4" x14ac:dyDescent="0.4">
      <c r="A883" s="4" t="s">
        <v>1511</v>
      </c>
      <c r="B883" s="4" t="s">
        <v>1500</v>
      </c>
      <c r="C883" s="4" t="s">
        <v>783</v>
      </c>
      <c r="D883" s="4" t="str">
        <f>HYPERLINK("https://daikei.blogspot.com/2015/08")</f>
        <v>https://daikei.blogspot.com/2015/08</v>
      </c>
    </row>
    <row r="884" spans="1:4" x14ac:dyDescent="0.4">
      <c r="A884" s="4" t="s">
        <v>1511</v>
      </c>
      <c r="B884" s="4" t="s">
        <v>1500</v>
      </c>
      <c r="C884" s="4" t="s">
        <v>784</v>
      </c>
      <c r="D884" s="4" t="str">
        <f>HYPERLINK("https://daikei.blogspot.com/2015/08")</f>
        <v>https://daikei.blogspot.com/2015/08</v>
      </c>
    </row>
    <row r="885" spans="1:4" x14ac:dyDescent="0.4">
      <c r="A885" s="4" t="s">
        <v>1511</v>
      </c>
      <c r="B885" s="4" t="s">
        <v>1490</v>
      </c>
      <c r="C885" s="7"/>
      <c r="D885" s="4" t="str">
        <f>HYPERLINK("https://daikei.blogspot.com/2015/07")</f>
        <v>https://daikei.blogspot.com/2015/07</v>
      </c>
    </row>
    <row r="886" spans="1:4" x14ac:dyDescent="0.4">
      <c r="A886" s="4" t="s">
        <v>1511</v>
      </c>
      <c r="B886" s="4" t="s">
        <v>1490</v>
      </c>
      <c r="C886" s="4" t="s">
        <v>785</v>
      </c>
      <c r="D886" s="4" t="str">
        <f>HYPERLINK("https://daikei.blogspot.com/2015/07")</f>
        <v>https://daikei.blogspot.com/2015/07</v>
      </c>
    </row>
    <row r="887" spans="1:4" x14ac:dyDescent="0.4">
      <c r="A887" s="4" t="s">
        <v>1511</v>
      </c>
      <c r="B887" s="4" t="s">
        <v>1492</v>
      </c>
      <c r="C887" s="7"/>
      <c r="D887" s="4" t="str">
        <f>HYPERLINK("https://daikei.blogspot.com/2015/05")</f>
        <v>https://daikei.blogspot.com/2015/05</v>
      </c>
    </row>
    <row r="888" spans="1:4" x14ac:dyDescent="0.4">
      <c r="A888" s="4" t="s">
        <v>1511</v>
      </c>
      <c r="B888" s="4" t="s">
        <v>1492</v>
      </c>
      <c r="C888" s="4" t="s">
        <v>786</v>
      </c>
      <c r="D888" s="4" t="str">
        <f>HYPERLINK("https://daikei.blogspot.com/2015/05")</f>
        <v>https://daikei.blogspot.com/2015/05</v>
      </c>
    </row>
    <row r="889" spans="1:4" x14ac:dyDescent="0.4">
      <c r="A889" s="4" t="s">
        <v>1511</v>
      </c>
      <c r="B889" s="4" t="s">
        <v>1492</v>
      </c>
      <c r="C889" s="4" t="s">
        <v>787</v>
      </c>
      <c r="D889" s="4" t="str">
        <f>HYPERLINK("https://daikei.blogspot.com/2015/05")</f>
        <v>https://daikei.blogspot.com/2015/05</v>
      </c>
    </row>
    <row r="890" spans="1:4" x14ac:dyDescent="0.4">
      <c r="A890" s="4" t="s">
        <v>1511</v>
      </c>
      <c r="B890" s="4" t="s">
        <v>1492</v>
      </c>
      <c r="C890" s="4" t="s">
        <v>788</v>
      </c>
      <c r="D890" s="10" t="str">
        <f>HYPERLINK("https://daikei.blogspot.com/2015/05/blog-post_8.html")</f>
        <v>https://daikei.blogspot.com/2015/05/blog-post_8.html</v>
      </c>
    </row>
    <row r="891" spans="1:4" x14ac:dyDescent="0.4">
      <c r="A891" s="4" t="s">
        <v>1511</v>
      </c>
      <c r="B891" s="4" t="s">
        <v>1492</v>
      </c>
      <c r="C891" s="4" t="s">
        <v>789</v>
      </c>
      <c r="D891" s="4" t="str">
        <f>HYPERLINK("https://daikei.blogspot.com/2015/05")</f>
        <v>https://daikei.blogspot.com/2015/05</v>
      </c>
    </row>
    <row r="892" spans="1:4" x14ac:dyDescent="0.4">
      <c r="A892" s="4" t="s">
        <v>1511</v>
      </c>
      <c r="B892" s="4" t="s">
        <v>1493</v>
      </c>
      <c r="C892" s="7"/>
      <c r="D892" s="4" t="str">
        <f>HYPERLINK("https://daikei.blogspot.com/2015/04")</f>
        <v>https://daikei.blogspot.com/2015/04</v>
      </c>
    </row>
    <row r="893" spans="1:4" x14ac:dyDescent="0.4">
      <c r="A893" s="4" t="s">
        <v>1511</v>
      </c>
      <c r="B893" s="4" t="s">
        <v>1493</v>
      </c>
      <c r="C893" s="4" t="s">
        <v>790</v>
      </c>
      <c r="D893" s="4" t="str">
        <f>HYPERLINK("https://daikei.blogspot.com/2015/04")</f>
        <v>https://daikei.blogspot.com/2015/04</v>
      </c>
    </row>
    <row r="894" spans="1:4" x14ac:dyDescent="0.4">
      <c r="A894" s="4" t="s">
        <v>1511</v>
      </c>
      <c r="B894" s="4" t="s">
        <v>1493</v>
      </c>
      <c r="C894" s="4" t="s">
        <v>791</v>
      </c>
      <c r="D894" s="4" t="str">
        <f>HYPERLINK("https://daikei.blogspot.com/2015/04")</f>
        <v>https://daikei.blogspot.com/2015/04</v>
      </c>
    </row>
    <row r="895" spans="1:4" x14ac:dyDescent="0.4">
      <c r="A895" s="4" t="s">
        <v>1511</v>
      </c>
      <c r="B895" s="4" t="s">
        <v>1493</v>
      </c>
      <c r="C895" s="4" t="s">
        <v>792</v>
      </c>
      <c r="D895" s="10" t="str">
        <f>HYPERLINK("https://daikei.blogspot.com/2015/04/blog-post_21.html")</f>
        <v>https://daikei.blogspot.com/2015/04/blog-post_21.html</v>
      </c>
    </row>
    <row r="896" spans="1:4" x14ac:dyDescent="0.4">
      <c r="A896" s="4" t="s">
        <v>1511</v>
      </c>
      <c r="B896" s="4" t="s">
        <v>1493</v>
      </c>
      <c r="C896" s="4" t="s">
        <v>793</v>
      </c>
      <c r="D896" s="10" t="str">
        <f>HYPERLINK("https://daikei.blogspot.com/2015/04/blog-post_16.html")</f>
        <v>https://daikei.blogspot.com/2015/04/blog-post_16.html</v>
      </c>
    </row>
    <row r="897" spans="1:4" x14ac:dyDescent="0.4">
      <c r="A897" s="4" t="s">
        <v>1511</v>
      </c>
      <c r="B897" s="4" t="s">
        <v>1493</v>
      </c>
      <c r="C897" s="4" t="s">
        <v>794</v>
      </c>
      <c r="D897" s="10" t="str">
        <f>HYPERLINK("https://daikei.blogspot.com/2015/04/blog-post_2.html")</f>
        <v>https://daikei.blogspot.com/2015/04/blog-post_2.html</v>
      </c>
    </row>
    <row r="898" spans="1:4" x14ac:dyDescent="0.4">
      <c r="A898" s="4" t="s">
        <v>1511</v>
      </c>
      <c r="B898" s="4" t="s">
        <v>1493</v>
      </c>
      <c r="C898" s="4" t="s">
        <v>795</v>
      </c>
      <c r="D898" s="4" t="str">
        <f>HYPERLINK("https://daikei.blogspot.com/2015/04")</f>
        <v>https://daikei.blogspot.com/2015/04</v>
      </c>
    </row>
    <row r="899" spans="1:4" x14ac:dyDescent="0.4">
      <c r="A899" s="4" t="s">
        <v>1511</v>
      </c>
      <c r="B899" s="4" t="s">
        <v>1494</v>
      </c>
      <c r="C899" s="7"/>
      <c r="D899" s="4" t="str">
        <f>HYPERLINK("https://daikei.blogspot.com/2015/03")</f>
        <v>https://daikei.blogspot.com/2015/03</v>
      </c>
    </row>
    <row r="900" spans="1:4" x14ac:dyDescent="0.4">
      <c r="A900" s="4" t="s">
        <v>1511</v>
      </c>
      <c r="B900" s="4" t="s">
        <v>1494</v>
      </c>
      <c r="C900" s="4" t="s">
        <v>796</v>
      </c>
      <c r="D900" s="4" t="str">
        <f>HYPERLINK("https://daikei.blogspot.com/2015/03")</f>
        <v>https://daikei.blogspot.com/2015/03</v>
      </c>
    </row>
    <row r="901" spans="1:4" x14ac:dyDescent="0.4">
      <c r="A901" s="4" t="s">
        <v>1511</v>
      </c>
      <c r="B901" s="4" t="s">
        <v>1495</v>
      </c>
      <c r="C901" s="7"/>
      <c r="D901" s="4" t="str">
        <f>HYPERLINK("https://daikei.blogspot.com/2015/02")</f>
        <v>https://daikei.blogspot.com/2015/02</v>
      </c>
    </row>
    <row r="902" spans="1:4" x14ac:dyDescent="0.4">
      <c r="A902" s="4" t="s">
        <v>1511</v>
      </c>
      <c r="B902" s="4" t="s">
        <v>1495</v>
      </c>
      <c r="C902" s="4" t="s">
        <v>797</v>
      </c>
      <c r="D902" s="4" t="str">
        <f>HYPERLINK("https://daikei.blogspot.com/2015/02")</f>
        <v>https://daikei.blogspot.com/2015/02</v>
      </c>
    </row>
    <row r="903" spans="1:4" x14ac:dyDescent="0.4">
      <c r="A903" s="4" t="s">
        <v>1512</v>
      </c>
      <c r="B903" s="4" t="s">
        <v>1497</v>
      </c>
      <c r="C903" s="7"/>
      <c r="D903" s="4" t="str">
        <f>HYPERLINK("https://daikei.blogspot.com/2014/12")</f>
        <v>https://daikei.blogspot.com/2014/12</v>
      </c>
    </row>
    <row r="904" spans="1:4" x14ac:dyDescent="0.4">
      <c r="A904" s="4" t="s">
        <v>1512</v>
      </c>
      <c r="B904" s="4" t="s">
        <v>1497</v>
      </c>
      <c r="C904" s="4" t="s">
        <v>798</v>
      </c>
      <c r="D904" s="10" t="str">
        <f>HYPERLINK("https://daikei.blogspot.com/2014/12/31.html")</f>
        <v>https://daikei.blogspot.com/2014/12/31.html</v>
      </c>
    </row>
    <row r="905" spans="1:4" x14ac:dyDescent="0.4">
      <c r="A905" s="4" t="s">
        <v>1512</v>
      </c>
      <c r="B905" s="4" t="s">
        <v>1497</v>
      </c>
      <c r="C905" s="4" t="s">
        <v>799</v>
      </c>
      <c r="D905" s="10" t="str">
        <f>HYPERLINK("https://daikei.blogspot.com/2014/12/30.html")</f>
        <v>https://daikei.blogspot.com/2014/12/30.html</v>
      </c>
    </row>
    <row r="906" spans="1:4" x14ac:dyDescent="0.4">
      <c r="A906" s="4" t="s">
        <v>1512</v>
      </c>
      <c r="B906" s="4" t="s">
        <v>1497</v>
      </c>
      <c r="C906" s="4" t="s">
        <v>800</v>
      </c>
      <c r="D906" s="4" t="str">
        <f>HYPERLINK("https://daikei.blogspot.com/2014/12")</f>
        <v>https://daikei.blogspot.com/2014/12</v>
      </c>
    </row>
    <row r="907" spans="1:4" x14ac:dyDescent="0.4">
      <c r="A907" s="4" t="s">
        <v>1512</v>
      </c>
      <c r="B907" s="4" t="s">
        <v>1497</v>
      </c>
      <c r="C907" s="4" t="s">
        <v>801</v>
      </c>
      <c r="D907" s="4" t="str">
        <f>HYPERLINK("https://daikei.blogspot.com/2014/12")</f>
        <v>https://daikei.blogspot.com/2014/12</v>
      </c>
    </row>
    <row r="908" spans="1:4" x14ac:dyDescent="0.4">
      <c r="A908" s="4" t="s">
        <v>1512</v>
      </c>
      <c r="B908" s="4" t="s">
        <v>1497</v>
      </c>
      <c r="C908" s="4" t="s">
        <v>802</v>
      </c>
      <c r="D908" s="4" t="str">
        <f>HYPERLINK("https://daikei.blogspot.com/2014/12")</f>
        <v>https://daikei.blogspot.com/2014/12</v>
      </c>
    </row>
    <row r="909" spans="1:4" x14ac:dyDescent="0.4">
      <c r="A909" s="4" t="s">
        <v>1512</v>
      </c>
      <c r="B909" s="4" t="s">
        <v>1497</v>
      </c>
      <c r="C909" s="4" t="s">
        <v>803</v>
      </c>
      <c r="D909" s="4" t="str">
        <f>HYPERLINK("https://daikei.blogspot.com/2014/12")</f>
        <v>https://daikei.blogspot.com/2014/12</v>
      </c>
    </row>
    <row r="910" spans="1:4" x14ac:dyDescent="0.4">
      <c r="A910" s="4" t="s">
        <v>1512</v>
      </c>
      <c r="B910" s="4" t="s">
        <v>1497</v>
      </c>
      <c r="C910" s="4" t="s">
        <v>804</v>
      </c>
      <c r="D910" s="4" t="str">
        <f>HYPERLINK("https://daikei.blogspot.com/2014/12")</f>
        <v>https://daikei.blogspot.com/2014/12</v>
      </c>
    </row>
    <row r="911" spans="1:4" x14ac:dyDescent="0.4">
      <c r="A911" s="4" t="s">
        <v>1512</v>
      </c>
      <c r="B911" s="4" t="s">
        <v>1497</v>
      </c>
      <c r="C911" s="4" t="s">
        <v>805</v>
      </c>
      <c r="D911" s="4" t="str">
        <f>HYPERLINK("https://daikei.blogspot.com/2014/12")</f>
        <v>https://daikei.blogspot.com/2014/12</v>
      </c>
    </row>
    <row r="912" spans="1:4" x14ac:dyDescent="0.4">
      <c r="A912" s="4" t="s">
        <v>1512</v>
      </c>
      <c r="B912" s="4" t="s">
        <v>1497</v>
      </c>
      <c r="C912" s="4" t="s">
        <v>806</v>
      </c>
      <c r="D912" s="4" t="str">
        <f>HYPERLINK("https://daikei.blogspot.com/2014/12")</f>
        <v>https://daikei.blogspot.com/2014/12</v>
      </c>
    </row>
    <row r="913" spans="1:4" x14ac:dyDescent="0.4">
      <c r="A913" s="4" t="s">
        <v>1512</v>
      </c>
      <c r="B913" s="4" t="s">
        <v>1497</v>
      </c>
      <c r="C913" s="4" t="s">
        <v>807</v>
      </c>
      <c r="D913" s="4" t="str">
        <f>HYPERLINK("https://daikei.blogspot.com/2014/12")</f>
        <v>https://daikei.blogspot.com/2014/12</v>
      </c>
    </row>
    <row r="914" spans="1:4" x14ac:dyDescent="0.4">
      <c r="A914" s="4" t="s">
        <v>1512</v>
      </c>
      <c r="B914" s="4" t="s">
        <v>1497</v>
      </c>
      <c r="C914" s="4" t="s">
        <v>808</v>
      </c>
      <c r="D914" s="4" t="str">
        <f>HYPERLINK("https://daikei.blogspot.com/2014/12")</f>
        <v>https://daikei.blogspot.com/2014/12</v>
      </c>
    </row>
    <row r="915" spans="1:4" x14ac:dyDescent="0.4">
      <c r="A915" s="4" t="s">
        <v>1512</v>
      </c>
      <c r="B915" s="4" t="s">
        <v>1497</v>
      </c>
      <c r="C915" s="4" t="s">
        <v>809</v>
      </c>
      <c r="D915" s="4" t="str">
        <f>HYPERLINK("https://daikei.blogspot.com/2014/12")</f>
        <v>https://daikei.blogspot.com/2014/12</v>
      </c>
    </row>
    <row r="916" spans="1:4" x14ac:dyDescent="0.4">
      <c r="A916" s="4" t="s">
        <v>1512</v>
      </c>
      <c r="B916" s="4" t="s">
        <v>1497</v>
      </c>
      <c r="C916" s="4" t="s">
        <v>810</v>
      </c>
      <c r="D916" s="4" t="str">
        <f>HYPERLINK("https://daikei.blogspot.com/2014/12")</f>
        <v>https://daikei.blogspot.com/2014/12</v>
      </c>
    </row>
    <row r="917" spans="1:4" x14ac:dyDescent="0.4">
      <c r="A917" s="4" t="s">
        <v>1512</v>
      </c>
      <c r="B917" s="4" t="s">
        <v>1501</v>
      </c>
      <c r="C917" s="7"/>
      <c r="D917" s="4" t="str">
        <f>HYPERLINK("https://daikei.blogspot.com/2014/11")</f>
        <v>https://daikei.blogspot.com/2014/11</v>
      </c>
    </row>
    <row r="918" spans="1:4" x14ac:dyDescent="0.4">
      <c r="A918" s="4" t="s">
        <v>1512</v>
      </c>
      <c r="B918" s="4" t="s">
        <v>1501</v>
      </c>
      <c r="C918" s="4" t="s">
        <v>811</v>
      </c>
      <c r="D918" s="4" t="str">
        <f>HYPERLINK("https://daikei.blogspot.com/2014/11")</f>
        <v>https://daikei.blogspot.com/2014/11</v>
      </c>
    </row>
    <row r="919" spans="1:4" x14ac:dyDescent="0.4">
      <c r="A919" s="4" t="s">
        <v>1512</v>
      </c>
      <c r="B919" s="4" t="s">
        <v>1501</v>
      </c>
      <c r="C919" s="4" t="s">
        <v>812</v>
      </c>
      <c r="D919" s="4" t="str">
        <f>HYPERLINK("https://daikei.blogspot.com/2014/11")</f>
        <v>https://daikei.blogspot.com/2014/11</v>
      </c>
    </row>
    <row r="920" spans="1:4" x14ac:dyDescent="0.4">
      <c r="A920" s="4" t="s">
        <v>1512</v>
      </c>
      <c r="B920" s="4" t="s">
        <v>1498</v>
      </c>
      <c r="C920" s="7"/>
      <c r="D920" s="4" t="str">
        <f>HYPERLINK("https://daikei.blogspot.com/2014/10")</f>
        <v>https://daikei.blogspot.com/2014/10</v>
      </c>
    </row>
    <row r="921" spans="1:4" x14ac:dyDescent="0.4">
      <c r="A921" s="4" t="s">
        <v>1512</v>
      </c>
      <c r="B921" s="4" t="s">
        <v>1498</v>
      </c>
      <c r="C921" s="4" t="s">
        <v>813</v>
      </c>
      <c r="D921" s="4" t="str">
        <f>HYPERLINK("https://daikei.blogspot.com/2014/10")</f>
        <v>https://daikei.blogspot.com/2014/10</v>
      </c>
    </row>
    <row r="922" spans="1:4" x14ac:dyDescent="0.4">
      <c r="A922" s="4" t="s">
        <v>1512</v>
      </c>
      <c r="B922" s="4" t="s">
        <v>1499</v>
      </c>
      <c r="C922" s="7"/>
      <c r="D922" s="4" t="str">
        <f>HYPERLINK("https://daikei.blogspot.com/2014/09")</f>
        <v>https://daikei.blogspot.com/2014/09</v>
      </c>
    </row>
    <row r="923" spans="1:4" x14ac:dyDescent="0.4">
      <c r="A923" s="4" t="s">
        <v>1512</v>
      </c>
      <c r="B923" s="4" t="s">
        <v>1499</v>
      </c>
      <c r="C923" s="4" t="s">
        <v>814</v>
      </c>
      <c r="D923" s="4" t="str">
        <f>HYPERLINK("https://daikei.blogspot.com/2014/09")</f>
        <v>https://daikei.blogspot.com/2014/09</v>
      </c>
    </row>
    <row r="924" spans="1:4" x14ac:dyDescent="0.4">
      <c r="A924" s="4" t="s">
        <v>1512</v>
      </c>
      <c r="B924" s="4" t="s">
        <v>1499</v>
      </c>
      <c r="C924" s="4" t="s">
        <v>815</v>
      </c>
      <c r="D924" s="4" t="str">
        <f>HYPERLINK("https://daikei.blogspot.com/2014/09")</f>
        <v>https://daikei.blogspot.com/2014/09</v>
      </c>
    </row>
    <row r="925" spans="1:4" x14ac:dyDescent="0.4">
      <c r="A925" s="4" t="s">
        <v>1512</v>
      </c>
      <c r="B925" s="4" t="s">
        <v>1500</v>
      </c>
      <c r="C925" s="7"/>
      <c r="D925" s="4" t="str">
        <f>HYPERLINK("https://daikei.blogspot.com/2014/08")</f>
        <v>https://daikei.blogspot.com/2014/08</v>
      </c>
    </row>
    <row r="926" spans="1:4" x14ac:dyDescent="0.4">
      <c r="A926" s="4" t="s">
        <v>1512</v>
      </c>
      <c r="B926" s="4" t="s">
        <v>1500</v>
      </c>
      <c r="C926" s="4" t="s">
        <v>816</v>
      </c>
      <c r="D926" s="10" t="str">
        <f>HYPERLINK("https://daikei.blogspot.com/2014/08/17.html")</f>
        <v>https://daikei.blogspot.com/2014/08/17.html</v>
      </c>
    </row>
    <row r="927" spans="1:4" x14ac:dyDescent="0.4">
      <c r="A927" s="4" t="s">
        <v>1512</v>
      </c>
      <c r="B927" s="4" t="s">
        <v>1500</v>
      </c>
      <c r="C927" s="4" t="s">
        <v>817</v>
      </c>
      <c r="D927" s="10" t="str">
        <f>HYPERLINK("https://daikei.blogspot.com/2014/08/blog-post_18.html")</f>
        <v>https://daikei.blogspot.com/2014/08/blog-post_18.html</v>
      </c>
    </row>
    <row r="928" spans="1:4" x14ac:dyDescent="0.4">
      <c r="A928" s="4" t="s">
        <v>1512</v>
      </c>
      <c r="B928" s="4" t="s">
        <v>1500</v>
      </c>
      <c r="C928" s="4" t="s">
        <v>818</v>
      </c>
      <c r="D928" s="10" t="str">
        <f>HYPERLINK("https://daikei.blogspot.com/2014/08/blog-post_16.html")</f>
        <v>https://daikei.blogspot.com/2014/08/blog-post_16.html</v>
      </c>
    </row>
    <row r="929" spans="1:4" x14ac:dyDescent="0.4">
      <c r="A929" s="4" t="s">
        <v>1512</v>
      </c>
      <c r="B929" s="4" t="s">
        <v>1500</v>
      </c>
      <c r="C929" s="4" t="s">
        <v>819</v>
      </c>
      <c r="D929" s="10" t="str">
        <f>HYPERLINK("https://daikei.blogspot.com/2014/08/blog-post.html")</f>
        <v>https://daikei.blogspot.com/2014/08/blog-post.html</v>
      </c>
    </row>
    <row r="930" spans="1:4" x14ac:dyDescent="0.4">
      <c r="A930" s="4" t="s">
        <v>1512</v>
      </c>
      <c r="B930" s="4" t="s">
        <v>1500</v>
      </c>
      <c r="C930" s="4" t="s">
        <v>820</v>
      </c>
      <c r="D930" s="10" t="str">
        <f>HYPERLINK("https://daikei.blogspot.com/2014/08/16.html")</f>
        <v>https://daikei.blogspot.com/2014/08/16.html</v>
      </c>
    </row>
    <row r="931" spans="1:4" x14ac:dyDescent="0.4">
      <c r="A931" s="4" t="s">
        <v>1512</v>
      </c>
      <c r="B931" s="4" t="s">
        <v>1490</v>
      </c>
      <c r="C931" s="7"/>
      <c r="D931" s="4" t="str">
        <f>HYPERLINK("https://daikei.blogspot.com/2014/07")</f>
        <v>https://daikei.blogspot.com/2014/07</v>
      </c>
    </row>
    <row r="932" spans="1:4" x14ac:dyDescent="0.4">
      <c r="A932" s="4" t="s">
        <v>1512</v>
      </c>
      <c r="B932" s="4" t="s">
        <v>1490</v>
      </c>
      <c r="C932" s="4" t="s">
        <v>821</v>
      </c>
      <c r="D932" s="13" t="str">
        <f>HYPERLINK("https://daikei.blogspot.com/2014/07/blog-post_31.html")</f>
        <v>https://daikei.blogspot.com/2014/07/blog-post_31.html</v>
      </c>
    </row>
    <row r="933" spans="1:4" x14ac:dyDescent="0.4">
      <c r="A933" s="4" t="s">
        <v>1512</v>
      </c>
      <c r="B933" s="4" t="s">
        <v>1490</v>
      </c>
      <c r="C933" s="4" t="s">
        <v>822</v>
      </c>
      <c r="D933" s="4" t="str">
        <f>HYPERLINK("https://daikei.blogspot.com/2014/07")</f>
        <v>https://daikei.blogspot.com/2014/07</v>
      </c>
    </row>
    <row r="934" spans="1:4" x14ac:dyDescent="0.4">
      <c r="A934" s="4" t="s">
        <v>1512</v>
      </c>
      <c r="B934" s="4" t="s">
        <v>1490</v>
      </c>
      <c r="C934" s="4" t="s">
        <v>823</v>
      </c>
      <c r="D934" s="4" t="str">
        <f>HYPERLINK("https://daikei.blogspot.com/2014/07")</f>
        <v>https://daikei.blogspot.com/2014/07</v>
      </c>
    </row>
    <row r="935" spans="1:4" x14ac:dyDescent="0.4">
      <c r="A935" s="4" t="s">
        <v>1512</v>
      </c>
      <c r="B935" s="4" t="s">
        <v>1490</v>
      </c>
      <c r="C935" s="4" t="s">
        <v>824</v>
      </c>
      <c r="D935" s="4" t="str">
        <f>HYPERLINK("https://daikei.blogspot.com/2014/07")</f>
        <v>https://daikei.blogspot.com/2014/07</v>
      </c>
    </row>
    <row r="936" spans="1:4" x14ac:dyDescent="0.4">
      <c r="A936" s="4" t="s">
        <v>1512</v>
      </c>
      <c r="B936" s="4" t="s">
        <v>1491</v>
      </c>
      <c r="C936" s="7"/>
      <c r="D936" s="4" t="str">
        <f>HYPERLINK("https://daikei.blogspot.com/2014/06")</f>
        <v>https://daikei.blogspot.com/2014/06</v>
      </c>
    </row>
    <row r="937" spans="1:4" x14ac:dyDescent="0.4">
      <c r="A937" s="4" t="s">
        <v>1512</v>
      </c>
      <c r="B937" s="4" t="s">
        <v>1491</v>
      </c>
      <c r="C937" s="4" t="s">
        <v>825</v>
      </c>
      <c r="D937" s="4" t="str">
        <f>HYPERLINK("https://daikei.blogspot.com/2014/06")</f>
        <v>https://daikei.blogspot.com/2014/06</v>
      </c>
    </row>
    <row r="938" spans="1:4" x14ac:dyDescent="0.4">
      <c r="A938" s="4" t="s">
        <v>1512</v>
      </c>
      <c r="B938" s="4" t="s">
        <v>1491</v>
      </c>
      <c r="C938" s="4" t="s">
        <v>826</v>
      </c>
      <c r="D938" s="4" t="str">
        <f>HYPERLINK("https://daikei.blogspot.com/2014/06")</f>
        <v>https://daikei.blogspot.com/2014/06</v>
      </c>
    </row>
    <row r="939" spans="1:4" x14ac:dyDescent="0.4">
      <c r="A939" s="4" t="s">
        <v>1512</v>
      </c>
      <c r="B939" s="4" t="s">
        <v>1492</v>
      </c>
      <c r="C939" s="7"/>
      <c r="D939" s="4" t="str">
        <f>HYPERLINK("https://daikei.blogspot.com/2014/05")</f>
        <v>https://daikei.blogspot.com/2014/05</v>
      </c>
    </row>
    <row r="940" spans="1:4" x14ac:dyDescent="0.4">
      <c r="A940" s="4" t="s">
        <v>1512</v>
      </c>
      <c r="B940" s="4" t="s">
        <v>1492</v>
      </c>
      <c r="C940" s="4" t="s">
        <v>827</v>
      </c>
      <c r="D940" s="4" t="str">
        <f>HYPERLINK("https://daikei.blogspot.com/2014/05")</f>
        <v>https://daikei.blogspot.com/2014/05</v>
      </c>
    </row>
    <row r="941" spans="1:4" x14ac:dyDescent="0.4">
      <c r="A941" s="4" t="s">
        <v>1512</v>
      </c>
      <c r="B941" s="4" t="s">
        <v>1492</v>
      </c>
      <c r="C941" s="4" t="s">
        <v>828</v>
      </c>
      <c r="D941" s="4" t="str">
        <f>HYPERLINK("https://daikei.blogspot.com/2014/05")</f>
        <v>https://daikei.blogspot.com/2014/05</v>
      </c>
    </row>
    <row r="942" spans="1:4" x14ac:dyDescent="0.4">
      <c r="A942" s="4" t="s">
        <v>1512</v>
      </c>
      <c r="B942" s="4" t="s">
        <v>1492</v>
      </c>
      <c r="C942" s="4" t="s">
        <v>829</v>
      </c>
      <c r="D942" s="4" t="str">
        <f>HYPERLINK("https://daikei.blogspot.com/2014/05")</f>
        <v>https://daikei.blogspot.com/2014/05</v>
      </c>
    </row>
    <row r="943" spans="1:4" x14ac:dyDescent="0.4">
      <c r="A943" s="4" t="s">
        <v>1512</v>
      </c>
      <c r="B943" s="4" t="s">
        <v>1492</v>
      </c>
      <c r="C943" s="4" t="s">
        <v>830</v>
      </c>
      <c r="D943" s="4" t="str">
        <f>HYPERLINK("https://daikei.blogspot.com/2014/05")</f>
        <v>https://daikei.blogspot.com/2014/05</v>
      </c>
    </row>
    <row r="944" spans="1:4" x14ac:dyDescent="0.4">
      <c r="A944" s="4" t="s">
        <v>1512</v>
      </c>
      <c r="B944" s="4" t="s">
        <v>1492</v>
      </c>
      <c r="C944" s="4" t="s">
        <v>831</v>
      </c>
      <c r="D944" s="4" t="str">
        <f>HYPERLINK("https://daikei.blogspot.com/2014/05")</f>
        <v>https://daikei.blogspot.com/2014/05</v>
      </c>
    </row>
    <row r="945" spans="1:4" x14ac:dyDescent="0.4">
      <c r="A945" s="4" t="s">
        <v>1512</v>
      </c>
      <c r="B945" s="4" t="s">
        <v>1492</v>
      </c>
      <c r="C945" s="4" t="s">
        <v>832</v>
      </c>
      <c r="D945" s="4" t="str">
        <f>HYPERLINK("https://daikei.blogspot.com/2014/05")</f>
        <v>https://daikei.blogspot.com/2014/05</v>
      </c>
    </row>
    <row r="946" spans="1:4" x14ac:dyDescent="0.4">
      <c r="A946" s="4" t="s">
        <v>1512</v>
      </c>
      <c r="B946" s="4" t="s">
        <v>1493</v>
      </c>
      <c r="C946" s="7"/>
      <c r="D946" s="4" t="str">
        <f>HYPERLINK("https://daikei.blogspot.com/2014/04")</f>
        <v>https://daikei.blogspot.com/2014/04</v>
      </c>
    </row>
    <row r="947" spans="1:4" x14ac:dyDescent="0.4">
      <c r="A947" s="4" t="s">
        <v>1512</v>
      </c>
      <c r="B947" s="4" t="s">
        <v>1493</v>
      </c>
      <c r="C947" s="4" t="s">
        <v>833</v>
      </c>
      <c r="D947" s="4" t="str">
        <f>HYPERLINK("https://daikei.blogspot.com/2014/04")</f>
        <v>https://daikei.blogspot.com/2014/04</v>
      </c>
    </row>
    <row r="948" spans="1:4" x14ac:dyDescent="0.4">
      <c r="A948" s="4" t="s">
        <v>1512</v>
      </c>
      <c r="B948" s="4" t="s">
        <v>1493</v>
      </c>
      <c r="C948" s="4" t="s">
        <v>834</v>
      </c>
      <c r="D948" s="4" t="str">
        <f>HYPERLINK("https://daikei.blogspot.com/2014/04")</f>
        <v>https://daikei.blogspot.com/2014/04</v>
      </c>
    </row>
    <row r="949" spans="1:4" x14ac:dyDescent="0.4">
      <c r="A949" s="4" t="s">
        <v>1512</v>
      </c>
      <c r="B949" s="4" t="s">
        <v>1493</v>
      </c>
      <c r="C949" s="4" t="s">
        <v>835</v>
      </c>
      <c r="D949" s="4" t="str">
        <f>HYPERLINK("https://daikei.blogspot.com/2014/04")</f>
        <v>https://daikei.blogspot.com/2014/04</v>
      </c>
    </row>
    <row r="950" spans="1:4" x14ac:dyDescent="0.4">
      <c r="A950" s="4" t="s">
        <v>1512</v>
      </c>
      <c r="B950" s="4" t="s">
        <v>1493</v>
      </c>
      <c r="C950" s="4" t="s">
        <v>836</v>
      </c>
      <c r="D950" s="4" t="str">
        <f>HYPERLINK("https://daikei.blogspot.com/2014/04")</f>
        <v>https://daikei.blogspot.com/2014/04</v>
      </c>
    </row>
    <row r="951" spans="1:4" x14ac:dyDescent="0.4">
      <c r="A951" s="4" t="s">
        <v>1512</v>
      </c>
      <c r="B951" s="4" t="s">
        <v>1494</v>
      </c>
      <c r="C951" s="7"/>
      <c r="D951" s="4" t="str">
        <f>HYPERLINK("https://daikei.blogspot.com/2014/03")</f>
        <v>https://daikei.blogspot.com/2014/03</v>
      </c>
    </row>
    <row r="952" spans="1:4" x14ac:dyDescent="0.4">
      <c r="A952" s="4" t="s">
        <v>1512</v>
      </c>
      <c r="B952" s="4" t="s">
        <v>1494</v>
      </c>
      <c r="C952" s="4" t="s">
        <v>837</v>
      </c>
      <c r="D952" s="4" t="str">
        <f>HYPERLINK("https://daikei.blogspot.com/2014/03")</f>
        <v>https://daikei.blogspot.com/2014/03</v>
      </c>
    </row>
    <row r="953" spans="1:4" x14ac:dyDescent="0.4">
      <c r="A953" s="4" t="s">
        <v>1512</v>
      </c>
      <c r="B953" s="4" t="s">
        <v>1494</v>
      </c>
      <c r="C953" s="4" t="s">
        <v>838</v>
      </c>
      <c r="D953" s="4" t="str">
        <f>HYPERLINK("https://daikei.blogspot.com/2014/03")</f>
        <v>https://daikei.blogspot.com/2014/03</v>
      </c>
    </row>
    <row r="954" spans="1:4" x14ac:dyDescent="0.4">
      <c r="A954" s="4" t="s">
        <v>1512</v>
      </c>
      <c r="B954" s="4" t="s">
        <v>1494</v>
      </c>
      <c r="C954" s="4" t="s">
        <v>839</v>
      </c>
      <c r="D954" s="4" t="str">
        <f>HYPERLINK("https://daikei.blogspot.com/2014/03")</f>
        <v>https://daikei.blogspot.com/2014/03</v>
      </c>
    </row>
    <row r="955" spans="1:4" x14ac:dyDescent="0.4">
      <c r="A955" s="4" t="s">
        <v>1512</v>
      </c>
      <c r="B955" s="4" t="s">
        <v>1494</v>
      </c>
      <c r="C955" s="4" t="s">
        <v>840</v>
      </c>
      <c r="D955" s="4" t="str">
        <f>HYPERLINK("https://daikei.blogspot.com/2014/03")</f>
        <v>https://daikei.blogspot.com/2014/03</v>
      </c>
    </row>
    <row r="956" spans="1:4" x14ac:dyDescent="0.4">
      <c r="A956" s="4" t="s">
        <v>1512</v>
      </c>
      <c r="B956" s="4" t="s">
        <v>1494</v>
      </c>
      <c r="C956" s="4" t="s">
        <v>841</v>
      </c>
      <c r="D956" s="4" t="str">
        <f>HYPERLINK("https://daikei.blogspot.com/2014/03")</f>
        <v>https://daikei.blogspot.com/2014/03</v>
      </c>
    </row>
    <row r="957" spans="1:4" x14ac:dyDescent="0.4">
      <c r="A957" s="4" t="s">
        <v>1512</v>
      </c>
      <c r="B957" s="4" t="s">
        <v>1494</v>
      </c>
      <c r="C957" s="4" t="s">
        <v>842</v>
      </c>
      <c r="D957" s="4" t="str">
        <f>HYPERLINK("https://daikei.blogspot.com/2014/03")</f>
        <v>https://daikei.blogspot.com/2014/03</v>
      </c>
    </row>
    <row r="958" spans="1:4" x14ac:dyDescent="0.4">
      <c r="A958" s="4" t="s">
        <v>1512</v>
      </c>
      <c r="B958" s="4" t="s">
        <v>1494</v>
      </c>
      <c r="C958" s="4" t="s">
        <v>843</v>
      </c>
      <c r="D958" s="4" t="str">
        <f>HYPERLINK("https://daikei.blogspot.com/2014/03")</f>
        <v>https://daikei.blogspot.com/2014/03</v>
      </c>
    </row>
    <row r="959" spans="1:4" x14ac:dyDescent="0.4">
      <c r="A959" s="4" t="s">
        <v>1512</v>
      </c>
      <c r="B959" s="4" t="s">
        <v>1495</v>
      </c>
      <c r="C959" s="7"/>
      <c r="D959" s="4" t="str">
        <f>HYPERLINK("https://daikei.blogspot.com/2014/02")</f>
        <v>https://daikei.blogspot.com/2014/02</v>
      </c>
    </row>
    <row r="960" spans="1:4" x14ac:dyDescent="0.4">
      <c r="A960" s="4" t="s">
        <v>1512</v>
      </c>
      <c r="B960" s="4" t="s">
        <v>1495</v>
      </c>
      <c r="C960" s="4" t="s">
        <v>844</v>
      </c>
      <c r="D960" s="4" t="str">
        <f>HYPERLINK("https://daikei.blogspot.com/2014/02")</f>
        <v>https://daikei.blogspot.com/2014/02</v>
      </c>
    </row>
    <row r="961" spans="1:4" x14ac:dyDescent="0.4">
      <c r="A961" s="4" t="s">
        <v>1512</v>
      </c>
      <c r="B961" s="4" t="s">
        <v>1495</v>
      </c>
      <c r="C961" s="4" t="s">
        <v>845</v>
      </c>
      <c r="D961" s="4" t="str">
        <f>HYPERLINK("https://daikei.blogspot.com/2014/02")</f>
        <v>https://daikei.blogspot.com/2014/02</v>
      </c>
    </row>
    <row r="962" spans="1:4" x14ac:dyDescent="0.4">
      <c r="A962" s="4" t="s">
        <v>1512</v>
      </c>
      <c r="B962" s="4" t="s">
        <v>1495</v>
      </c>
      <c r="C962" s="4" t="s">
        <v>846</v>
      </c>
      <c r="D962" s="4" t="str">
        <f>HYPERLINK("https://daikei.blogspot.com/2014/02")</f>
        <v>https://daikei.blogspot.com/2014/02</v>
      </c>
    </row>
    <row r="963" spans="1:4" x14ac:dyDescent="0.4">
      <c r="A963" s="4" t="s">
        <v>1512</v>
      </c>
      <c r="B963" s="4" t="s">
        <v>1495</v>
      </c>
      <c r="C963" s="4" t="s">
        <v>847</v>
      </c>
      <c r="D963" s="4" t="str">
        <f>HYPERLINK("https://daikei.blogspot.com/2014/02")</f>
        <v>https://daikei.blogspot.com/2014/02</v>
      </c>
    </row>
    <row r="964" spans="1:4" x14ac:dyDescent="0.4">
      <c r="A964" s="4" t="s">
        <v>1512</v>
      </c>
      <c r="B964" s="4" t="s">
        <v>1495</v>
      </c>
      <c r="C964" s="4" t="s">
        <v>848</v>
      </c>
      <c r="D964" s="4" t="str">
        <f>HYPERLINK("https://daikei.blogspot.com/2014/02")</f>
        <v>https://daikei.blogspot.com/2014/02</v>
      </c>
    </row>
    <row r="965" spans="1:4" x14ac:dyDescent="0.4">
      <c r="A965" s="4" t="s">
        <v>1512</v>
      </c>
      <c r="B965" s="4" t="s">
        <v>1496</v>
      </c>
      <c r="C965" s="7"/>
      <c r="D965" s="4" t="str">
        <f>HYPERLINK("https://daikei.blogspot.com/2014/01")</f>
        <v>https://daikei.blogspot.com/2014/01</v>
      </c>
    </row>
    <row r="966" spans="1:4" x14ac:dyDescent="0.4">
      <c r="A966" s="4" t="s">
        <v>1512</v>
      </c>
      <c r="B966" s="4" t="s">
        <v>1496</v>
      </c>
      <c r="C966" s="4" t="s">
        <v>849</v>
      </c>
      <c r="D966" s="4" t="str">
        <f>HYPERLINK("https://daikei.blogspot.com/2014/01")</f>
        <v>https://daikei.blogspot.com/2014/01</v>
      </c>
    </row>
    <row r="967" spans="1:4" x14ac:dyDescent="0.4">
      <c r="A967" s="4" t="s">
        <v>1512</v>
      </c>
      <c r="B967" s="4" t="s">
        <v>1496</v>
      </c>
      <c r="C967" s="4" t="s">
        <v>850</v>
      </c>
      <c r="D967" s="4" t="str">
        <f>HYPERLINK("https://daikei.blogspot.com/2014/01")</f>
        <v>https://daikei.blogspot.com/2014/01</v>
      </c>
    </row>
    <row r="968" spans="1:4" x14ac:dyDescent="0.4">
      <c r="A968" s="4" t="s">
        <v>1512</v>
      </c>
      <c r="B968" s="4" t="s">
        <v>1496</v>
      </c>
      <c r="C968" s="4" t="s">
        <v>851</v>
      </c>
      <c r="D968" s="4" t="str">
        <f>HYPERLINK("https://daikei.blogspot.com/2014/01")</f>
        <v>https://daikei.blogspot.com/2014/01</v>
      </c>
    </row>
    <row r="969" spans="1:4" x14ac:dyDescent="0.4">
      <c r="A969" s="4" t="s">
        <v>1512</v>
      </c>
      <c r="B969" s="4" t="s">
        <v>1496</v>
      </c>
      <c r="C969" s="4" t="s">
        <v>852</v>
      </c>
      <c r="D969" s="4" t="str">
        <f>HYPERLINK("https://daikei.blogspot.com/2014/01")</f>
        <v>https://daikei.blogspot.com/2014/01</v>
      </c>
    </row>
    <row r="970" spans="1:4" x14ac:dyDescent="0.4">
      <c r="A970" s="4" t="s">
        <v>1512</v>
      </c>
      <c r="B970" s="4" t="s">
        <v>1496</v>
      </c>
      <c r="C970" s="4" t="s">
        <v>853</v>
      </c>
      <c r="D970" s="4" t="str">
        <f>HYPERLINK("https://daikei.blogspot.com/2014/01")</f>
        <v>https://daikei.blogspot.com/2014/01</v>
      </c>
    </row>
    <row r="971" spans="1:4" x14ac:dyDescent="0.4">
      <c r="A971" s="4" t="s">
        <v>1512</v>
      </c>
      <c r="B971" s="4" t="s">
        <v>1496</v>
      </c>
      <c r="C971" s="4" t="s">
        <v>854</v>
      </c>
      <c r="D971" s="4" t="str">
        <f>HYPERLINK("https://daikei.blogspot.com/2014/01")</f>
        <v>https://daikei.blogspot.com/2014/01</v>
      </c>
    </row>
    <row r="972" spans="1:4" x14ac:dyDescent="0.4">
      <c r="A972" s="4" t="s">
        <v>1512</v>
      </c>
      <c r="B972" s="4" t="s">
        <v>1496</v>
      </c>
      <c r="C972" s="4" t="s">
        <v>855</v>
      </c>
      <c r="D972" s="10" t="str">
        <f>HYPERLINK("https://daikei.blogspot.com/2014/01/blog-post.html")</f>
        <v>https://daikei.blogspot.com/2014/01/blog-post.html</v>
      </c>
    </row>
    <row r="973" spans="1:4" x14ac:dyDescent="0.4">
      <c r="A973" s="4" t="s">
        <v>1513</v>
      </c>
      <c r="B973" s="4" t="s">
        <v>1497</v>
      </c>
      <c r="C973" s="7"/>
      <c r="D973" s="4" t="str">
        <f>HYPERLINK("https://daikei.blogspot.com/2013/12")</f>
        <v>https://daikei.blogspot.com/2013/12</v>
      </c>
    </row>
    <row r="974" spans="1:4" x14ac:dyDescent="0.4">
      <c r="A974" s="4" t="s">
        <v>1513</v>
      </c>
      <c r="B974" s="4" t="s">
        <v>1497</v>
      </c>
      <c r="C974" s="4" t="s">
        <v>856</v>
      </c>
      <c r="D974" s="10" t="str">
        <f>HYPERLINK("https://daikei.blogspot.com/2013/12/blog-post_31.html")</f>
        <v>https://daikei.blogspot.com/2013/12/blog-post_31.html</v>
      </c>
    </row>
    <row r="975" spans="1:4" x14ac:dyDescent="0.4">
      <c r="A975" s="4" t="s">
        <v>1513</v>
      </c>
      <c r="B975" s="4" t="s">
        <v>1497</v>
      </c>
      <c r="C975" s="4" t="s">
        <v>857</v>
      </c>
      <c r="D975" s="10" t="str">
        <f>HYPERLINK("https://daikei.blogspot.com/2013/12/blog-post_30.html")</f>
        <v>https://daikei.blogspot.com/2013/12/blog-post_30.html</v>
      </c>
    </row>
    <row r="976" spans="1:4" x14ac:dyDescent="0.4">
      <c r="A976" s="4" t="s">
        <v>1513</v>
      </c>
      <c r="B976" s="4" t="s">
        <v>1497</v>
      </c>
      <c r="C976" s="4" t="s">
        <v>858</v>
      </c>
      <c r="D976" s="10" t="str">
        <f>HYPERLINK("https://daikei.blogspot.com/2013/12/blog-post_29.html")</f>
        <v>https://daikei.blogspot.com/2013/12/blog-post_29.html</v>
      </c>
    </row>
    <row r="977" spans="1:4" x14ac:dyDescent="0.4">
      <c r="A977" s="4" t="s">
        <v>1513</v>
      </c>
      <c r="B977" s="4" t="s">
        <v>1497</v>
      </c>
      <c r="C977" s="4" t="s">
        <v>859</v>
      </c>
      <c r="D977" s="10" t="str">
        <f>HYPERLINK("https://daikei.blogspot.com/2013/12/blog-post_28.html")</f>
        <v>https://daikei.blogspot.com/2013/12/blog-post_28.html</v>
      </c>
    </row>
    <row r="978" spans="1:4" x14ac:dyDescent="0.4">
      <c r="A978" s="4" t="s">
        <v>1513</v>
      </c>
      <c r="B978" s="4" t="s">
        <v>1497</v>
      </c>
      <c r="C978" s="4" t="s">
        <v>860</v>
      </c>
      <c r="D978" s="4" t="str">
        <f>HYPERLINK("https://daikei.blogspot.com/2013/12")</f>
        <v>https://daikei.blogspot.com/2013/12</v>
      </c>
    </row>
    <row r="979" spans="1:4" x14ac:dyDescent="0.4">
      <c r="A979" s="4" t="s">
        <v>1513</v>
      </c>
      <c r="B979" s="4" t="s">
        <v>1497</v>
      </c>
      <c r="C979" s="4" t="s">
        <v>861</v>
      </c>
      <c r="D979" s="10" t="str">
        <f>HYPERLINK("https://daikei.blogspot.com/2013/12/blog-post_27.html")</f>
        <v>https://daikei.blogspot.com/2013/12/blog-post_27.html</v>
      </c>
    </row>
    <row r="980" spans="1:4" x14ac:dyDescent="0.4">
      <c r="A980" s="4" t="s">
        <v>1513</v>
      </c>
      <c r="B980" s="4" t="s">
        <v>1497</v>
      </c>
      <c r="C980" s="4" t="s">
        <v>862</v>
      </c>
      <c r="D980" s="4" t="str">
        <f>HYPERLINK("https://daikei.blogspot.com/2013/12")</f>
        <v>https://daikei.blogspot.com/2013/12</v>
      </c>
    </row>
    <row r="981" spans="1:4" x14ac:dyDescent="0.4">
      <c r="A981" s="4" t="s">
        <v>1513</v>
      </c>
      <c r="B981" s="4" t="s">
        <v>1497</v>
      </c>
      <c r="C981" s="4" t="s">
        <v>863</v>
      </c>
      <c r="D981" s="4" t="str">
        <f>HYPERLINK("https://daikei.blogspot.com/2013/12")</f>
        <v>https://daikei.blogspot.com/2013/12</v>
      </c>
    </row>
    <row r="982" spans="1:4" x14ac:dyDescent="0.4">
      <c r="A982" s="4" t="s">
        <v>1513</v>
      </c>
      <c r="B982" s="4" t="s">
        <v>1501</v>
      </c>
      <c r="C982" s="7"/>
      <c r="D982" s="4" t="str">
        <f>HYPERLINK("https://daikei.blogspot.com/2013/11")</f>
        <v>https://daikei.blogspot.com/2013/11</v>
      </c>
    </row>
    <row r="983" spans="1:4" x14ac:dyDescent="0.4">
      <c r="A983" s="4" t="s">
        <v>1513</v>
      </c>
      <c r="B983" s="4" t="s">
        <v>1501</v>
      </c>
      <c r="C983" s="4" t="s">
        <v>864</v>
      </c>
      <c r="D983" s="4" t="str">
        <f>HYPERLINK("https://daikei.blogspot.com/2013/11")</f>
        <v>https://daikei.blogspot.com/2013/11</v>
      </c>
    </row>
    <row r="984" spans="1:4" x14ac:dyDescent="0.4">
      <c r="A984" s="4" t="s">
        <v>1513</v>
      </c>
      <c r="B984" s="4" t="s">
        <v>1498</v>
      </c>
      <c r="C984" s="7"/>
      <c r="D984" s="4" t="str">
        <f>HYPERLINK("https://daikei.blogspot.com/2013/10")</f>
        <v>https://daikei.blogspot.com/2013/10</v>
      </c>
    </row>
    <row r="985" spans="1:4" x14ac:dyDescent="0.4">
      <c r="A985" s="4" t="s">
        <v>1513</v>
      </c>
      <c r="B985" s="4" t="s">
        <v>1498</v>
      </c>
      <c r="C985" s="4" t="s">
        <v>865</v>
      </c>
      <c r="D985" s="10" t="str">
        <f>HYPERLINK("https://daikei.blogspot.com/2013/10/blog-post_30.html")</f>
        <v>https://daikei.blogspot.com/2013/10/blog-post_30.html</v>
      </c>
    </row>
    <row r="986" spans="1:4" x14ac:dyDescent="0.4">
      <c r="A986" s="4" t="s">
        <v>1513</v>
      </c>
      <c r="B986" s="4" t="s">
        <v>1498</v>
      </c>
      <c r="C986" s="4" t="s">
        <v>866</v>
      </c>
      <c r="D986" s="4" t="str">
        <f>HYPERLINK("https://daikei.blogspot.com/2013/10")</f>
        <v>https://daikei.blogspot.com/2013/10</v>
      </c>
    </row>
    <row r="987" spans="1:4" x14ac:dyDescent="0.4">
      <c r="A987" s="4" t="s">
        <v>1513</v>
      </c>
      <c r="B987" s="4" t="s">
        <v>1498</v>
      </c>
      <c r="C987" s="4" t="s">
        <v>867</v>
      </c>
      <c r="D987" s="10" t="str">
        <f>HYPERLINK("https://daikei.blogspot.com/2013/10/blog-post_9.html")</f>
        <v>https://daikei.blogspot.com/2013/10/blog-post_9.html</v>
      </c>
    </row>
    <row r="988" spans="1:4" x14ac:dyDescent="0.4">
      <c r="A988" s="4" t="s">
        <v>1513</v>
      </c>
      <c r="B988" s="4" t="s">
        <v>1498</v>
      </c>
      <c r="C988" s="4" t="s">
        <v>868</v>
      </c>
      <c r="D988" s="10" t="str">
        <f>HYPERLINK("https://daikei.blogspot.com/2013/10/blog-post_5.html")</f>
        <v>https://daikei.blogspot.com/2013/10/blog-post_5.html</v>
      </c>
    </row>
    <row r="989" spans="1:4" x14ac:dyDescent="0.4">
      <c r="A989" s="4" t="s">
        <v>1513</v>
      </c>
      <c r="B989" s="4" t="s">
        <v>1498</v>
      </c>
      <c r="C989" s="4" t="s">
        <v>869</v>
      </c>
      <c r="D989" s="10" t="str">
        <f>HYPERLINK("https://daikei.blogspot.com/2013/10/blog-post.html")</f>
        <v>https://daikei.blogspot.com/2013/10/blog-post.html</v>
      </c>
    </row>
    <row r="990" spans="1:4" x14ac:dyDescent="0.4">
      <c r="A990" s="4" t="s">
        <v>1513</v>
      </c>
      <c r="B990" s="4" t="s">
        <v>1499</v>
      </c>
      <c r="C990" s="7"/>
      <c r="D990" s="4" t="str">
        <f>HYPERLINK("https://daikei.blogspot.com/2013/09")</f>
        <v>https://daikei.blogspot.com/2013/09</v>
      </c>
    </row>
    <row r="991" spans="1:4" x14ac:dyDescent="0.4">
      <c r="A991" s="4" t="s">
        <v>1513</v>
      </c>
      <c r="B991" s="4" t="s">
        <v>1499</v>
      </c>
      <c r="C991" s="4" t="s">
        <v>1529</v>
      </c>
      <c r="D991" s="10" t="str">
        <f>HYPERLINK("https://daikei.blogspot.com/2013/09/")</f>
        <v>https://daikei.blogspot.com/2013/09/</v>
      </c>
    </row>
    <row r="992" spans="1:4" x14ac:dyDescent="0.4">
      <c r="A992" s="4" t="s">
        <v>1513</v>
      </c>
      <c r="B992" s="4" t="s">
        <v>1499</v>
      </c>
      <c r="C992" s="4" t="s">
        <v>870</v>
      </c>
      <c r="D992" s="10" t="str">
        <f>HYPERLINK("https://daikei.blogspot.com/2013/09/blog-post.html")</f>
        <v>https://daikei.blogspot.com/2013/09/blog-post.html</v>
      </c>
    </row>
    <row r="993" spans="1:4" x14ac:dyDescent="0.4">
      <c r="A993" s="4" t="s">
        <v>1513</v>
      </c>
      <c r="B993" s="4" t="s">
        <v>1500</v>
      </c>
      <c r="C993" s="7"/>
      <c r="D993" s="4" t="str">
        <f>HYPERLINK("https://daikei.blogspot.com/2013/08")</f>
        <v>https://daikei.blogspot.com/2013/08</v>
      </c>
    </row>
    <row r="994" spans="1:4" x14ac:dyDescent="0.4">
      <c r="A994" s="4" t="s">
        <v>1513</v>
      </c>
      <c r="B994" s="4" t="s">
        <v>1500</v>
      </c>
      <c r="C994" s="4" t="s">
        <v>871</v>
      </c>
      <c r="D994" s="10" t="str">
        <f>HYPERLINK("https://daikei.blogspot.com/2013/08/blog-post_23.html")</f>
        <v>https://daikei.blogspot.com/2013/08/blog-post_23.html</v>
      </c>
    </row>
    <row r="995" spans="1:4" x14ac:dyDescent="0.4">
      <c r="A995" s="4" t="s">
        <v>1513</v>
      </c>
      <c r="B995" s="4" t="s">
        <v>1500</v>
      </c>
      <c r="C995" s="4" t="s">
        <v>872</v>
      </c>
      <c r="D995" s="4" t="str">
        <f>HYPERLINK("https://daikei.blogspot.com/2013/08")</f>
        <v>https://daikei.blogspot.com/2013/08</v>
      </c>
    </row>
    <row r="996" spans="1:4" x14ac:dyDescent="0.4">
      <c r="A996" s="4" t="s">
        <v>1513</v>
      </c>
      <c r="B996" s="4" t="s">
        <v>1500</v>
      </c>
      <c r="C996" s="4" t="s">
        <v>873</v>
      </c>
      <c r="D996" s="4" t="str">
        <f>HYPERLINK("https://daikei.blogspot.com/2013/08")</f>
        <v>https://daikei.blogspot.com/2013/08</v>
      </c>
    </row>
    <row r="997" spans="1:4" x14ac:dyDescent="0.4">
      <c r="A997" s="4" t="s">
        <v>1513</v>
      </c>
      <c r="B997" s="4" t="s">
        <v>1500</v>
      </c>
      <c r="C997" s="4" t="s">
        <v>874</v>
      </c>
      <c r="D997" s="4" t="str">
        <f>HYPERLINK("https://daikei.blogspot.com/2013/08")</f>
        <v>https://daikei.blogspot.com/2013/08</v>
      </c>
    </row>
    <row r="998" spans="1:4" x14ac:dyDescent="0.4">
      <c r="A998" s="4" t="s">
        <v>1513</v>
      </c>
      <c r="B998" s="4" t="s">
        <v>1500</v>
      </c>
      <c r="C998" s="4" t="s">
        <v>875</v>
      </c>
      <c r="D998" s="10" t="str">
        <f>HYPERLINK("https://daikei.blogspot.com/2013/08/blog-post.html")</f>
        <v>https://daikei.blogspot.com/2013/08/blog-post.html</v>
      </c>
    </row>
    <row r="999" spans="1:4" x14ac:dyDescent="0.4">
      <c r="A999" s="4" t="s">
        <v>1513</v>
      </c>
      <c r="B999" s="4" t="s">
        <v>1490</v>
      </c>
      <c r="C999" s="7"/>
      <c r="D999" s="4" t="str">
        <f>HYPERLINK("https://daikei.blogspot.com/2013/07")</f>
        <v>https://daikei.blogspot.com/2013/07</v>
      </c>
    </row>
    <row r="1000" spans="1:4" x14ac:dyDescent="0.4">
      <c r="A1000" s="4" t="s">
        <v>1513</v>
      </c>
      <c r="B1000" s="4" t="s">
        <v>1490</v>
      </c>
      <c r="C1000" s="4" t="s">
        <v>876</v>
      </c>
      <c r="D1000" s="4" t="str">
        <f>HYPERLINK("https://daikei.blogspot.com/2013/07")</f>
        <v>https://daikei.blogspot.com/2013/07</v>
      </c>
    </row>
    <row r="1001" spans="1:4" x14ac:dyDescent="0.4">
      <c r="A1001" s="4" t="s">
        <v>1513</v>
      </c>
      <c r="B1001" s="4" t="s">
        <v>1491</v>
      </c>
      <c r="C1001" s="7"/>
      <c r="D1001" s="4" t="str">
        <f>HYPERLINK("https://daikei.blogspot.com/2013/06")</f>
        <v>https://daikei.blogspot.com/2013/06</v>
      </c>
    </row>
    <row r="1002" spans="1:4" x14ac:dyDescent="0.4">
      <c r="A1002" s="4" t="s">
        <v>1513</v>
      </c>
      <c r="B1002" s="4" t="s">
        <v>1491</v>
      </c>
      <c r="C1002" s="4" t="s">
        <v>877</v>
      </c>
      <c r="D1002" s="4" t="str">
        <f>HYPERLINK("https://daikei.blogspot.com/2013/06")</f>
        <v>https://daikei.blogspot.com/2013/06</v>
      </c>
    </row>
    <row r="1003" spans="1:4" x14ac:dyDescent="0.4">
      <c r="A1003" s="4" t="s">
        <v>1513</v>
      </c>
      <c r="B1003" s="4" t="s">
        <v>1491</v>
      </c>
      <c r="C1003" s="4" t="s">
        <v>878</v>
      </c>
      <c r="D1003" s="4" t="str">
        <f>HYPERLINK("https://daikei.blogspot.com/2013/06")</f>
        <v>https://daikei.blogspot.com/2013/06</v>
      </c>
    </row>
    <row r="1004" spans="1:4" x14ac:dyDescent="0.4">
      <c r="A1004" s="4" t="s">
        <v>1513</v>
      </c>
      <c r="B1004" s="4" t="s">
        <v>1492</v>
      </c>
      <c r="C1004" s="7"/>
      <c r="D1004" s="4" t="str">
        <f>HYPERLINK("https://daikei.blogspot.com/2013/05")</f>
        <v>https://daikei.blogspot.com/2013/05</v>
      </c>
    </row>
    <row r="1005" spans="1:4" x14ac:dyDescent="0.4">
      <c r="A1005" s="4" t="s">
        <v>1513</v>
      </c>
      <c r="B1005" s="4" t="s">
        <v>1492</v>
      </c>
      <c r="C1005" s="4" t="s">
        <v>879</v>
      </c>
      <c r="D1005" s="10" t="str">
        <f>HYPERLINK("https://daikei.blogspot.com/2013/05/blog-post_18.html")</f>
        <v>https://daikei.blogspot.com/2013/05/blog-post_18.html</v>
      </c>
    </row>
    <row r="1006" spans="1:4" x14ac:dyDescent="0.4">
      <c r="A1006" s="4" t="s">
        <v>1513</v>
      </c>
      <c r="B1006" s="4" t="s">
        <v>1492</v>
      </c>
      <c r="C1006" s="4" t="s">
        <v>880</v>
      </c>
      <c r="D1006" s="10" t="str">
        <f>HYPERLINK("https://daikei.blogspot.com/2013/05/blog-post.html")</f>
        <v>https://daikei.blogspot.com/2013/05/blog-post.html</v>
      </c>
    </row>
    <row r="1007" spans="1:4" x14ac:dyDescent="0.4">
      <c r="A1007" s="4" t="s">
        <v>1513</v>
      </c>
      <c r="B1007" s="4" t="s">
        <v>1493</v>
      </c>
      <c r="C1007" s="7"/>
      <c r="D1007" s="4" t="str">
        <f>HYPERLINK("https://daikei.blogspot.com/2013/04")</f>
        <v>https://daikei.blogspot.com/2013/04</v>
      </c>
    </row>
    <row r="1008" spans="1:4" x14ac:dyDescent="0.4">
      <c r="A1008" s="4" t="s">
        <v>1513</v>
      </c>
      <c r="B1008" s="4" t="s">
        <v>1493</v>
      </c>
      <c r="C1008" s="4" t="s">
        <v>881</v>
      </c>
      <c r="D1008" s="10" t="str">
        <f>HYPERLINK("https://daikei.blogspot.com/2013/04/blog-post_26.html")</f>
        <v>https://daikei.blogspot.com/2013/04/blog-post_26.html</v>
      </c>
    </row>
    <row r="1009" spans="1:4" x14ac:dyDescent="0.4">
      <c r="A1009" s="4" t="s">
        <v>1513</v>
      </c>
      <c r="B1009" s="4" t="s">
        <v>1493</v>
      </c>
      <c r="C1009" s="4" t="s">
        <v>882</v>
      </c>
      <c r="D1009" s="4" t="str">
        <f>HYPERLINK("https://daikei.blogspot.com/2013/04")</f>
        <v>https://daikei.blogspot.com/2013/04</v>
      </c>
    </row>
    <row r="1010" spans="1:4" x14ac:dyDescent="0.4">
      <c r="A1010" s="4" t="s">
        <v>1513</v>
      </c>
      <c r="B1010" s="4" t="s">
        <v>1494</v>
      </c>
      <c r="C1010" s="7"/>
      <c r="D1010" s="4" t="str">
        <f>HYPERLINK("https://daikei.blogspot.com/2013/03")</f>
        <v>https://daikei.blogspot.com/2013/03</v>
      </c>
    </row>
    <row r="1011" spans="1:4" x14ac:dyDescent="0.4">
      <c r="A1011" s="4" t="s">
        <v>1513</v>
      </c>
      <c r="B1011" s="4" t="s">
        <v>1494</v>
      </c>
      <c r="C1011" s="4" t="s">
        <v>883</v>
      </c>
      <c r="D1011" s="4" t="str">
        <f>HYPERLINK("https://daikei.blogspot.com/2013/03")</f>
        <v>https://daikei.blogspot.com/2013/03</v>
      </c>
    </row>
    <row r="1012" spans="1:4" x14ac:dyDescent="0.4">
      <c r="A1012" s="4" t="s">
        <v>1513</v>
      </c>
      <c r="B1012" s="4" t="s">
        <v>1496</v>
      </c>
      <c r="C1012" s="7"/>
      <c r="D1012" s="4" t="str">
        <f>HYPERLINK("https://daikei.blogspot.com/2013/01")</f>
        <v>https://daikei.blogspot.com/2013/01</v>
      </c>
    </row>
    <row r="1013" spans="1:4" x14ac:dyDescent="0.4">
      <c r="A1013" s="4" t="s">
        <v>1513</v>
      </c>
      <c r="B1013" s="4" t="s">
        <v>1496</v>
      </c>
      <c r="C1013" s="4" t="s">
        <v>884</v>
      </c>
      <c r="D1013" s="4" t="str">
        <f>HYPERLINK("https://daikei.blogspot.com/2013/01")</f>
        <v>https://daikei.blogspot.com/2013/01</v>
      </c>
    </row>
    <row r="1014" spans="1:4" x14ac:dyDescent="0.4">
      <c r="A1014" s="4" t="s">
        <v>1513</v>
      </c>
      <c r="B1014" s="4" t="s">
        <v>1496</v>
      </c>
      <c r="C1014" s="4" t="s">
        <v>885</v>
      </c>
      <c r="D1014" s="4" t="str">
        <f>HYPERLINK("https://daikei.blogspot.com/2013/01")</f>
        <v>https://daikei.blogspot.com/2013/01</v>
      </c>
    </row>
    <row r="1015" spans="1:4" x14ac:dyDescent="0.4">
      <c r="A1015" s="4" t="s">
        <v>1514</v>
      </c>
      <c r="B1015" s="4" t="s">
        <v>1497</v>
      </c>
      <c r="C1015" s="7"/>
      <c r="D1015" s="4" t="str">
        <f>HYPERLINK("https://daikei.blogspot.com/2012/12")</f>
        <v>https://daikei.blogspot.com/2012/12</v>
      </c>
    </row>
    <row r="1016" spans="1:4" x14ac:dyDescent="0.4">
      <c r="A1016" s="4" t="s">
        <v>1514</v>
      </c>
      <c r="B1016" s="4" t="s">
        <v>1497</v>
      </c>
      <c r="C1016" s="4" t="s">
        <v>886</v>
      </c>
      <c r="D1016" s="4" t="str">
        <f>HYPERLINK("https://daikei.blogspot.com/2012/12")</f>
        <v>https://daikei.blogspot.com/2012/12</v>
      </c>
    </row>
    <row r="1017" spans="1:4" x14ac:dyDescent="0.4">
      <c r="A1017" s="4" t="s">
        <v>1514</v>
      </c>
      <c r="B1017" s="4" t="s">
        <v>1501</v>
      </c>
      <c r="C1017" s="7"/>
      <c r="D1017" s="4" t="str">
        <f>HYPERLINK("https://daikei.blogspot.com/2012/11")</f>
        <v>https://daikei.blogspot.com/2012/11</v>
      </c>
    </row>
    <row r="1018" spans="1:4" x14ac:dyDescent="0.4">
      <c r="A1018" s="4" t="s">
        <v>1514</v>
      </c>
      <c r="B1018" s="4" t="s">
        <v>1501</v>
      </c>
      <c r="C1018" s="4" t="s">
        <v>887</v>
      </c>
      <c r="D1018" s="4" t="str">
        <f>HYPERLINK("https://daikei.blogspot.com/2012/11")</f>
        <v>https://daikei.blogspot.com/2012/11</v>
      </c>
    </row>
    <row r="1019" spans="1:4" x14ac:dyDescent="0.4">
      <c r="A1019" s="4" t="s">
        <v>1514</v>
      </c>
      <c r="B1019" s="4" t="s">
        <v>1499</v>
      </c>
      <c r="C1019" s="7"/>
      <c r="D1019" s="4" t="str">
        <f>HYPERLINK("https://daikei.blogspot.com/2012/09")</f>
        <v>https://daikei.blogspot.com/2012/09</v>
      </c>
    </row>
    <row r="1020" spans="1:4" x14ac:dyDescent="0.4">
      <c r="A1020" s="4" t="s">
        <v>1514</v>
      </c>
      <c r="B1020" s="4" t="s">
        <v>1499</v>
      </c>
      <c r="C1020" s="4" t="s">
        <v>888</v>
      </c>
      <c r="D1020" s="10" t="str">
        <f>HYPERLINK("https://daikei.blogspot.com/2012/09/blog-post_22.html")</f>
        <v>https://daikei.blogspot.com/2012/09/blog-post_22.html</v>
      </c>
    </row>
    <row r="1021" spans="1:4" x14ac:dyDescent="0.4">
      <c r="A1021" s="4" t="s">
        <v>1514</v>
      </c>
      <c r="B1021" s="4" t="s">
        <v>1499</v>
      </c>
      <c r="C1021" s="4" t="s">
        <v>889</v>
      </c>
      <c r="D1021" s="10" t="str">
        <f>HYPERLINK("https://daikei.blogspot.com/2012/09/blog-post_19.html")</f>
        <v>https://daikei.blogspot.com/2012/09/blog-post_19.html</v>
      </c>
    </row>
    <row r="1022" spans="1:4" x14ac:dyDescent="0.4">
      <c r="A1022" s="4" t="s">
        <v>1514</v>
      </c>
      <c r="B1022" s="4" t="s">
        <v>1499</v>
      </c>
      <c r="C1022" s="4" t="s">
        <v>890</v>
      </c>
      <c r="D1022" s="10" t="str">
        <f>HYPERLINK("https://daikei.blogspot.com/2012/09/blog-post_18.html")</f>
        <v>https://daikei.blogspot.com/2012/09/blog-post_18.html</v>
      </c>
    </row>
    <row r="1023" spans="1:4" x14ac:dyDescent="0.4">
      <c r="A1023" s="4" t="s">
        <v>1514</v>
      </c>
      <c r="B1023" s="4" t="s">
        <v>1499</v>
      </c>
      <c r="C1023" s="4" t="s">
        <v>891</v>
      </c>
      <c r="D1023" s="10" t="str">
        <f>HYPERLINK("https://daikei.blogspot.com/2012/09/blog-post_4352.html")</f>
        <v>https://daikei.blogspot.com/2012/09/blog-post_4352.html</v>
      </c>
    </row>
    <row r="1024" spans="1:4" x14ac:dyDescent="0.4">
      <c r="A1024" s="4" t="s">
        <v>1514</v>
      </c>
      <c r="B1024" s="4" t="s">
        <v>1499</v>
      </c>
      <c r="C1024" s="4" t="s">
        <v>892</v>
      </c>
      <c r="D1024" s="10" t="str">
        <f>HYPERLINK("https://daikei.blogspot.com/2012/09/blog-post.html")</f>
        <v>https://daikei.blogspot.com/2012/09/blog-post.html</v>
      </c>
    </row>
    <row r="1025" spans="1:4" x14ac:dyDescent="0.4">
      <c r="A1025" s="4" t="s">
        <v>1514</v>
      </c>
      <c r="B1025" s="4" t="s">
        <v>1500</v>
      </c>
      <c r="C1025" s="7"/>
      <c r="D1025" s="4" t="str">
        <f>HYPERLINK("https://daikei.blogspot.com/2012/08")</f>
        <v>https://daikei.blogspot.com/2012/08</v>
      </c>
    </row>
    <row r="1026" spans="1:4" x14ac:dyDescent="0.4">
      <c r="A1026" s="4" t="s">
        <v>1514</v>
      </c>
      <c r="B1026" s="4" t="s">
        <v>1500</v>
      </c>
      <c r="C1026" s="4" t="s">
        <v>893</v>
      </c>
      <c r="D1026" s="10" t="str">
        <f>HYPERLINK("https://daikei.blogspot.com/2012/08/blog-post_27.html")</f>
        <v>https://daikei.blogspot.com/2012/08/blog-post_27.html</v>
      </c>
    </row>
    <row r="1027" spans="1:4" x14ac:dyDescent="0.4">
      <c r="A1027" s="4" t="s">
        <v>1514</v>
      </c>
      <c r="B1027" s="4" t="s">
        <v>1500</v>
      </c>
      <c r="C1027" s="4" t="s">
        <v>894</v>
      </c>
      <c r="D1027" s="10" t="str">
        <f>HYPERLINK("https://daikei.blogspot.com/2012/08/blog-post_25.html")</f>
        <v>https://daikei.blogspot.com/2012/08/blog-post_25.html</v>
      </c>
    </row>
    <row r="1028" spans="1:4" x14ac:dyDescent="0.4">
      <c r="A1028" s="4" t="s">
        <v>1514</v>
      </c>
      <c r="B1028" s="4" t="s">
        <v>1500</v>
      </c>
      <c r="C1028" s="4" t="s">
        <v>895</v>
      </c>
      <c r="D1028" s="10" t="str">
        <f>HYPERLINK("https://daikei.blogspot.com/2012/08/blog-post_21.html")</f>
        <v>https://daikei.blogspot.com/2012/08/blog-post_21.html</v>
      </c>
    </row>
    <row r="1029" spans="1:4" x14ac:dyDescent="0.4">
      <c r="A1029" s="4" t="s">
        <v>1514</v>
      </c>
      <c r="B1029" s="4" t="s">
        <v>1500</v>
      </c>
      <c r="C1029" s="4" t="s">
        <v>896</v>
      </c>
      <c r="D1029" s="10" t="str">
        <f>HYPERLINK("https://daikei.blogspot.com/2012/08/blog-post_18.html")</f>
        <v>https://daikei.blogspot.com/2012/08/blog-post_18.html</v>
      </c>
    </row>
    <row r="1030" spans="1:4" x14ac:dyDescent="0.4">
      <c r="A1030" s="4" t="s">
        <v>1514</v>
      </c>
      <c r="B1030" s="4" t="s">
        <v>1500</v>
      </c>
      <c r="C1030" s="4" t="s">
        <v>897</v>
      </c>
      <c r="D1030" s="10" t="str">
        <f>HYPERLINK("https://daikei.blogspot.com/2012/08/blog-post_16.html")</f>
        <v>https://daikei.blogspot.com/2012/08/blog-post_16.html</v>
      </c>
    </row>
    <row r="1031" spans="1:4" x14ac:dyDescent="0.4">
      <c r="A1031" s="4" t="s">
        <v>1514</v>
      </c>
      <c r="B1031" s="4" t="s">
        <v>1500</v>
      </c>
      <c r="C1031" s="4" t="s">
        <v>898</v>
      </c>
      <c r="D1031" s="4" t="str">
        <f>HYPERLINK("https://daikei.blogspot.com/2012/08")</f>
        <v>https://daikei.blogspot.com/2012/08</v>
      </c>
    </row>
    <row r="1032" spans="1:4" x14ac:dyDescent="0.4">
      <c r="A1032" s="4" t="s">
        <v>1514</v>
      </c>
      <c r="B1032" s="4" t="s">
        <v>1500</v>
      </c>
      <c r="C1032" s="4" t="s">
        <v>899</v>
      </c>
      <c r="D1032" s="4" t="str">
        <f>HYPERLINK("https://daikei.blogspot.com/2012/08")</f>
        <v>https://daikei.blogspot.com/2012/08</v>
      </c>
    </row>
    <row r="1033" spans="1:4" x14ac:dyDescent="0.4">
      <c r="A1033" s="4" t="s">
        <v>1514</v>
      </c>
      <c r="B1033" s="4" t="s">
        <v>1500</v>
      </c>
      <c r="C1033" s="4" t="s">
        <v>900</v>
      </c>
      <c r="D1033" s="10" t="str">
        <f>HYPERLINK("https://daikei.blogspot.com/2012/08/36.html")</f>
        <v>https://daikei.blogspot.com/2012/08/36.html</v>
      </c>
    </row>
    <row r="1034" spans="1:4" x14ac:dyDescent="0.4">
      <c r="A1034" s="4" t="s">
        <v>1514</v>
      </c>
      <c r="B1034" s="4" t="s">
        <v>1500</v>
      </c>
      <c r="C1034" s="4" t="s">
        <v>901</v>
      </c>
      <c r="D1034" s="10" t="str">
        <f>HYPERLINK("https://daikei.blogspot.com/2012/08/blog-post.html")</f>
        <v>https://daikei.blogspot.com/2012/08/blog-post.html</v>
      </c>
    </row>
    <row r="1035" spans="1:4" x14ac:dyDescent="0.4">
      <c r="A1035" s="4" t="s">
        <v>1514</v>
      </c>
      <c r="B1035" s="4" t="s">
        <v>1490</v>
      </c>
      <c r="C1035" s="7"/>
      <c r="D1035" s="4" t="str">
        <f>HYPERLINK("https://daikei.blogspot.com/2012/07")</f>
        <v>https://daikei.blogspot.com/2012/07</v>
      </c>
    </row>
    <row r="1036" spans="1:4" x14ac:dyDescent="0.4">
      <c r="A1036" s="4" t="s">
        <v>1514</v>
      </c>
      <c r="B1036" s="4" t="s">
        <v>1490</v>
      </c>
      <c r="C1036" s="4" t="s">
        <v>902</v>
      </c>
      <c r="D1036" s="10" t="str">
        <f>HYPERLINK("https://daikei.blogspot.com/2012/07/blog-post_26.html")</f>
        <v>https://daikei.blogspot.com/2012/07/blog-post_26.html</v>
      </c>
    </row>
    <row r="1037" spans="1:4" x14ac:dyDescent="0.4">
      <c r="A1037" s="4" t="s">
        <v>1514</v>
      </c>
      <c r="B1037" s="4" t="s">
        <v>1490</v>
      </c>
      <c r="C1037" s="4" t="s">
        <v>903</v>
      </c>
      <c r="D1037" s="4" t="str">
        <f>HYPERLINK("https://daikei.blogspot.com/2012/07")</f>
        <v>https://daikei.blogspot.com/2012/07</v>
      </c>
    </row>
    <row r="1038" spans="1:4" x14ac:dyDescent="0.4">
      <c r="A1038" s="4" t="s">
        <v>1514</v>
      </c>
      <c r="B1038" s="4" t="s">
        <v>1490</v>
      </c>
      <c r="C1038" s="4" t="s">
        <v>904</v>
      </c>
      <c r="D1038" s="4" t="str">
        <f>HYPERLINK("https://daikei.blogspot.com/2012/07")</f>
        <v>https://daikei.blogspot.com/2012/07</v>
      </c>
    </row>
    <row r="1039" spans="1:4" x14ac:dyDescent="0.4">
      <c r="A1039" s="4" t="s">
        <v>1514</v>
      </c>
      <c r="B1039" s="4" t="s">
        <v>1490</v>
      </c>
      <c r="C1039" s="4" t="s">
        <v>905</v>
      </c>
      <c r="D1039" s="4" t="str">
        <f>HYPERLINK("https://daikei.blogspot.com/2012/07")</f>
        <v>https://daikei.blogspot.com/2012/07</v>
      </c>
    </row>
    <row r="1040" spans="1:4" x14ac:dyDescent="0.4">
      <c r="A1040" s="4" t="s">
        <v>1514</v>
      </c>
      <c r="B1040" s="4" t="s">
        <v>1490</v>
      </c>
      <c r="C1040" s="4" t="s">
        <v>906</v>
      </c>
      <c r="D1040" s="4" t="str">
        <f>HYPERLINK("https://daikei.blogspot.com/2012/07")</f>
        <v>https://daikei.blogspot.com/2012/07</v>
      </c>
    </row>
    <row r="1041" spans="1:4" x14ac:dyDescent="0.4">
      <c r="A1041" s="4" t="s">
        <v>1514</v>
      </c>
      <c r="B1041" s="4" t="s">
        <v>1490</v>
      </c>
      <c r="C1041" s="4" t="s">
        <v>907</v>
      </c>
      <c r="D1041" s="4" t="str">
        <f>HYPERLINK("https://daikei.blogspot.com/2012/07")</f>
        <v>https://daikei.blogspot.com/2012/07</v>
      </c>
    </row>
    <row r="1042" spans="1:4" x14ac:dyDescent="0.4">
      <c r="A1042" s="4" t="s">
        <v>1514</v>
      </c>
      <c r="B1042" s="4" t="s">
        <v>1490</v>
      </c>
      <c r="C1042" s="4" t="s">
        <v>908</v>
      </c>
      <c r="D1042" s="4" t="str">
        <f>HYPERLINK("https://daikei.blogspot.com/2012/07")</f>
        <v>https://daikei.blogspot.com/2012/07</v>
      </c>
    </row>
    <row r="1043" spans="1:4" x14ac:dyDescent="0.4">
      <c r="A1043" s="4" t="s">
        <v>1514</v>
      </c>
      <c r="B1043" s="4" t="s">
        <v>1491</v>
      </c>
      <c r="C1043" s="7"/>
      <c r="D1043" s="4" t="str">
        <f>HYPERLINK("https://daikei.blogspot.com/2012/06")</f>
        <v>https://daikei.blogspot.com/2012/06</v>
      </c>
    </row>
    <row r="1044" spans="1:4" x14ac:dyDescent="0.4">
      <c r="A1044" s="4" t="s">
        <v>1514</v>
      </c>
      <c r="B1044" s="4" t="s">
        <v>1491</v>
      </c>
      <c r="C1044" s="4" t="s">
        <v>909</v>
      </c>
      <c r="D1044" s="4" t="str">
        <f>HYPERLINK("https://daikei.blogspot.com/2012/06")</f>
        <v>https://daikei.blogspot.com/2012/06</v>
      </c>
    </row>
    <row r="1045" spans="1:4" x14ac:dyDescent="0.4">
      <c r="A1045" s="4" t="s">
        <v>1514</v>
      </c>
      <c r="B1045" s="4" t="s">
        <v>1491</v>
      </c>
      <c r="C1045" s="4" t="s">
        <v>910</v>
      </c>
      <c r="D1045" s="4" t="str">
        <f>HYPERLINK("https://daikei.blogspot.com/2012/06")</f>
        <v>https://daikei.blogspot.com/2012/06</v>
      </c>
    </row>
    <row r="1046" spans="1:4" x14ac:dyDescent="0.4">
      <c r="A1046" s="4" t="s">
        <v>1514</v>
      </c>
      <c r="B1046" s="4" t="s">
        <v>1491</v>
      </c>
      <c r="C1046" s="4" t="s">
        <v>911</v>
      </c>
      <c r="D1046" s="4" t="str">
        <f>HYPERLINK("https://daikei.blogspot.com/2012/06")</f>
        <v>https://daikei.blogspot.com/2012/06</v>
      </c>
    </row>
    <row r="1047" spans="1:4" x14ac:dyDescent="0.4">
      <c r="A1047" s="4" t="s">
        <v>1514</v>
      </c>
      <c r="B1047" s="4" t="s">
        <v>1492</v>
      </c>
      <c r="C1047" s="7"/>
      <c r="D1047" s="4" t="str">
        <f>HYPERLINK("https://daikei.blogspot.com/2012/05")</f>
        <v>https://daikei.blogspot.com/2012/05</v>
      </c>
    </row>
    <row r="1048" spans="1:4" x14ac:dyDescent="0.4">
      <c r="A1048" s="4" t="s">
        <v>1514</v>
      </c>
      <c r="B1048" s="4" t="s">
        <v>1492</v>
      </c>
      <c r="C1048" s="4" t="s">
        <v>912</v>
      </c>
      <c r="D1048" s="4" t="str">
        <f>HYPERLINK("https://daikei.blogspot.com/2012/05")</f>
        <v>https://daikei.blogspot.com/2012/05</v>
      </c>
    </row>
    <row r="1049" spans="1:4" x14ac:dyDescent="0.4">
      <c r="A1049" s="4" t="s">
        <v>1514</v>
      </c>
      <c r="B1049" s="4" t="s">
        <v>1492</v>
      </c>
      <c r="C1049" s="4" t="s">
        <v>913</v>
      </c>
      <c r="D1049" s="4" t="str">
        <f>HYPERLINK("https://daikei.blogspot.com/2012/05")</f>
        <v>https://daikei.blogspot.com/2012/05</v>
      </c>
    </row>
    <row r="1050" spans="1:4" x14ac:dyDescent="0.4">
      <c r="A1050" s="4" t="s">
        <v>1514</v>
      </c>
      <c r="B1050" s="4" t="s">
        <v>1492</v>
      </c>
      <c r="C1050" s="4" t="s">
        <v>914</v>
      </c>
      <c r="D1050" s="4" t="str">
        <f>HYPERLINK("https://daikei.blogspot.com/2012/05")</f>
        <v>https://daikei.blogspot.com/2012/05</v>
      </c>
    </row>
    <row r="1051" spans="1:4" x14ac:dyDescent="0.4">
      <c r="A1051" s="4" t="s">
        <v>1514</v>
      </c>
      <c r="B1051" s="4" t="s">
        <v>1492</v>
      </c>
      <c r="C1051" s="4" t="s">
        <v>915</v>
      </c>
      <c r="D1051" s="4" t="str">
        <f>HYPERLINK("https://daikei.blogspot.com/2012/05")</f>
        <v>https://daikei.blogspot.com/2012/05</v>
      </c>
    </row>
    <row r="1052" spans="1:4" x14ac:dyDescent="0.4">
      <c r="A1052" s="4" t="s">
        <v>1514</v>
      </c>
      <c r="B1052" s="4" t="s">
        <v>1492</v>
      </c>
      <c r="C1052" s="4" t="s">
        <v>916</v>
      </c>
      <c r="D1052" s="4" t="str">
        <f>HYPERLINK("https://daikei.blogspot.com/2012/05")</f>
        <v>https://daikei.blogspot.com/2012/05</v>
      </c>
    </row>
    <row r="1053" spans="1:4" x14ac:dyDescent="0.4">
      <c r="A1053" s="4" t="s">
        <v>1514</v>
      </c>
      <c r="B1053" s="4" t="s">
        <v>1492</v>
      </c>
      <c r="C1053" s="4" t="s">
        <v>917</v>
      </c>
      <c r="D1053" s="4" t="str">
        <f>HYPERLINK("https://daikei.blogspot.com/2012/05")</f>
        <v>https://daikei.blogspot.com/2012/05</v>
      </c>
    </row>
    <row r="1054" spans="1:4" x14ac:dyDescent="0.4">
      <c r="A1054" s="4" t="s">
        <v>1514</v>
      </c>
      <c r="B1054" s="4" t="s">
        <v>1492</v>
      </c>
      <c r="C1054" s="4" t="s">
        <v>918</v>
      </c>
      <c r="D1054" s="4" t="str">
        <f>HYPERLINK("https://daikei.blogspot.com/2012/05")</f>
        <v>https://daikei.blogspot.com/2012/05</v>
      </c>
    </row>
    <row r="1055" spans="1:4" x14ac:dyDescent="0.4">
      <c r="A1055" s="4" t="s">
        <v>1514</v>
      </c>
      <c r="B1055" s="4" t="s">
        <v>1492</v>
      </c>
      <c r="C1055" s="4" t="s">
        <v>919</v>
      </c>
      <c r="D1055" s="4" t="str">
        <f>HYPERLINK("https://daikei.blogspot.com/2012/05")</f>
        <v>https://daikei.blogspot.com/2012/05</v>
      </c>
    </row>
    <row r="1056" spans="1:4" x14ac:dyDescent="0.4">
      <c r="A1056" s="4" t="s">
        <v>1514</v>
      </c>
      <c r="B1056" s="4" t="s">
        <v>1493</v>
      </c>
      <c r="C1056" s="7"/>
      <c r="D1056" s="4" t="str">
        <f>HYPERLINK("https://daikei.blogspot.com/2012/04")</f>
        <v>https://daikei.blogspot.com/2012/04</v>
      </c>
    </row>
    <row r="1057" spans="1:4" x14ac:dyDescent="0.4">
      <c r="A1057" s="4" t="s">
        <v>1514</v>
      </c>
      <c r="B1057" s="4" t="s">
        <v>1493</v>
      </c>
      <c r="C1057" s="4" t="s">
        <v>920</v>
      </c>
      <c r="D1057" s="4" t="str">
        <f>HYPERLINK("https://daikei.blogspot.com/2012/04")</f>
        <v>https://daikei.blogspot.com/2012/04</v>
      </c>
    </row>
    <row r="1058" spans="1:4" x14ac:dyDescent="0.4">
      <c r="A1058" s="4" t="s">
        <v>1514</v>
      </c>
      <c r="B1058" s="4" t="s">
        <v>1493</v>
      </c>
      <c r="C1058" s="4" t="s">
        <v>921</v>
      </c>
      <c r="D1058" s="4" t="str">
        <f>HYPERLINK("https://daikei.blogspot.com/2012/04")</f>
        <v>https://daikei.blogspot.com/2012/04</v>
      </c>
    </row>
    <row r="1059" spans="1:4" x14ac:dyDescent="0.4">
      <c r="A1059" s="4" t="s">
        <v>1514</v>
      </c>
      <c r="B1059" s="4" t="s">
        <v>1493</v>
      </c>
      <c r="C1059" s="4" t="s">
        <v>922</v>
      </c>
      <c r="D1059" s="4" t="str">
        <f>HYPERLINK("https://daikei.blogspot.com/2012/04")</f>
        <v>https://daikei.blogspot.com/2012/04</v>
      </c>
    </row>
    <row r="1060" spans="1:4" x14ac:dyDescent="0.4">
      <c r="A1060" s="4" t="s">
        <v>1514</v>
      </c>
      <c r="B1060" s="4" t="s">
        <v>1493</v>
      </c>
      <c r="C1060" s="4" t="s">
        <v>923</v>
      </c>
      <c r="D1060" s="4" t="str">
        <f>HYPERLINK("https://daikei.blogspot.com/2012/04")</f>
        <v>https://daikei.blogspot.com/2012/04</v>
      </c>
    </row>
    <row r="1061" spans="1:4" x14ac:dyDescent="0.4">
      <c r="A1061" s="4" t="s">
        <v>1514</v>
      </c>
      <c r="B1061" s="4" t="s">
        <v>1493</v>
      </c>
      <c r="C1061" s="4" t="s">
        <v>924</v>
      </c>
      <c r="D1061" s="4" t="str">
        <f>HYPERLINK("https://daikei.blogspot.com/2012/04")</f>
        <v>https://daikei.blogspot.com/2012/04</v>
      </c>
    </row>
    <row r="1062" spans="1:4" x14ac:dyDescent="0.4">
      <c r="A1062" s="4" t="s">
        <v>1514</v>
      </c>
      <c r="B1062" s="4" t="s">
        <v>1493</v>
      </c>
      <c r="C1062" s="4" t="s">
        <v>925</v>
      </c>
      <c r="D1062" s="4" t="str">
        <f>HYPERLINK("https://daikei.blogspot.com/2012/04")</f>
        <v>https://daikei.blogspot.com/2012/04</v>
      </c>
    </row>
    <row r="1063" spans="1:4" x14ac:dyDescent="0.4">
      <c r="A1063" s="4" t="s">
        <v>1514</v>
      </c>
      <c r="B1063" s="4" t="s">
        <v>1493</v>
      </c>
      <c r="C1063" s="4" t="s">
        <v>926</v>
      </c>
      <c r="D1063" s="4" t="str">
        <f>HYPERLINK("https://daikei.blogspot.com/2012/04")</f>
        <v>https://daikei.blogspot.com/2012/04</v>
      </c>
    </row>
    <row r="1064" spans="1:4" x14ac:dyDescent="0.4">
      <c r="A1064" s="4" t="s">
        <v>1514</v>
      </c>
      <c r="B1064" s="4" t="s">
        <v>1494</v>
      </c>
      <c r="C1064" s="7"/>
      <c r="D1064" s="4" t="str">
        <f>HYPERLINK("https://daikei.blogspot.com/2012/03")</f>
        <v>https://daikei.blogspot.com/2012/03</v>
      </c>
    </row>
    <row r="1065" spans="1:4" x14ac:dyDescent="0.4">
      <c r="A1065" s="4" t="s">
        <v>1514</v>
      </c>
      <c r="B1065" s="4" t="s">
        <v>1494</v>
      </c>
      <c r="C1065" s="4" t="s">
        <v>927</v>
      </c>
      <c r="D1065" s="4" t="str">
        <f>HYPERLINK("https://daikei.blogspot.com/2012/03")</f>
        <v>https://daikei.blogspot.com/2012/03</v>
      </c>
    </row>
    <row r="1066" spans="1:4" x14ac:dyDescent="0.4">
      <c r="A1066" s="4" t="s">
        <v>1514</v>
      </c>
      <c r="B1066" s="4" t="s">
        <v>1494</v>
      </c>
      <c r="C1066" s="4" t="s">
        <v>928</v>
      </c>
      <c r="D1066" s="4" t="str">
        <f>HYPERLINK("https://daikei.blogspot.com/2012/03")</f>
        <v>https://daikei.blogspot.com/2012/03</v>
      </c>
    </row>
    <row r="1067" spans="1:4" x14ac:dyDescent="0.4">
      <c r="A1067" s="4" t="s">
        <v>1514</v>
      </c>
      <c r="B1067" s="4" t="s">
        <v>1494</v>
      </c>
      <c r="C1067" s="4" t="s">
        <v>929</v>
      </c>
      <c r="D1067" s="4" t="str">
        <f>HYPERLINK("https://daikei.blogspot.com/2012/03")</f>
        <v>https://daikei.blogspot.com/2012/03</v>
      </c>
    </row>
    <row r="1068" spans="1:4" x14ac:dyDescent="0.4">
      <c r="A1068" s="4" t="s">
        <v>1514</v>
      </c>
      <c r="B1068" s="4" t="s">
        <v>1494</v>
      </c>
      <c r="C1068" s="4" t="s">
        <v>930</v>
      </c>
      <c r="D1068" s="4" t="str">
        <f>HYPERLINK("https://daikei.blogspot.com/2012/03")</f>
        <v>https://daikei.blogspot.com/2012/03</v>
      </c>
    </row>
    <row r="1069" spans="1:4" x14ac:dyDescent="0.4">
      <c r="A1069" s="4" t="s">
        <v>1514</v>
      </c>
      <c r="B1069" s="4" t="s">
        <v>1494</v>
      </c>
      <c r="C1069" s="4" t="s">
        <v>931</v>
      </c>
      <c r="D1069" s="4" t="str">
        <f>HYPERLINK("https://daikei.blogspot.com/2012/03")</f>
        <v>https://daikei.blogspot.com/2012/03</v>
      </c>
    </row>
    <row r="1070" spans="1:4" x14ac:dyDescent="0.4">
      <c r="A1070" s="4" t="s">
        <v>1514</v>
      </c>
      <c r="B1070" s="4" t="s">
        <v>1495</v>
      </c>
      <c r="C1070" s="7"/>
      <c r="D1070" s="4" t="str">
        <f>HYPERLINK("https://daikei.blogspot.com/2012/02")</f>
        <v>https://daikei.blogspot.com/2012/02</v>
      </c>
    </row>
    <row r="1071" spans="1:4" x14ac:dyDescent="0.4">
      <c r="A1071" s="4" t="s">
        <v>1514</v>
      </c>
      <c r="B1071" s="4" t="s">
        <v>1495</v>
      </c>
      <c r="C1071" s="4" t="s">
        <v>932</v>
      </c>
      <c r="D1071" s="4" t="str">
        <f>HYPERLINK("https://daikei.blogspot.com/2012/02")</f>
        <v>https://daikei.blogspot.com/2012/02</v>
      </c>
    </row>
    <row r="1072" spans="1:4" x14ac:dyDescent="0.4">
      <c r="A1072" s="4" t="s">
        <v>1514</v>
      </c>
      <c r="B1072" s="4" t="s">
        <v>1495</v>
      </c>
      <c r="C1072" s="4" t="s">
        <v>933</v>
      </c>
      <c r="D1072" s="4" t="str">
        <f>HYPERLINK("https://daikei.blogspot.com/2012/02")</f>
        <v>https://daikei.blogspot.com/2012/02</v>
      </c>
    </row>
    <row r="1073" spans="1:4" x14ac:dyDescent="0.4">
      <c r="A1073" s="4" t="s">
        <v>1514</v>
      </c>
      <c r="B1073" s="4" t="s">
        <v>1495</v>
      </c>
      <c r="C1073" s="4" t="s">
        <v>934</v>
      </c>
      <c r="D1073" s="4" t="str">
        <f>HYPERLINK("https://daikei.blogspot.com/2012/02")</f>
        <v>https://daikei.blogspot.com/2012/02</v>
      </c>
    </row>
    <row r="1074" spans="1:4" x14ac:dyDescent="0.4">
      <c r="A1074" s="4" t="s">
        <v>1514</v>
      </c>
      <c r="B1074" s="4" t="s">
        <v>1495</v>
      </c>
      <c r="C1074" s="4" t="s">
        <v>935</v>
      </c>
      <c r="D1074" s="4" t="str">
        <f>HYPERLINK("https://daikei.blogspot.com/2012/02")</f>
        <v>https://daikei.blogspot.com/2012/02</v>
      </c>
    </row>
    <row r="1075" spans="1:4" x14ac:dyDescent="0.4">
      <c r="A1075" s="4" t="s">
        <v>1514</v>
      </c>
      <c r="B1075" s="4" t="s">
        <v>1495</v>
      </c>
      <c r="C1075" s="4" t="s">
        <v>936</v>
      </c>
      <c r="D1075" s="4" t="str">
        <f>HYPERLINK("https://daikei.blogspot.com/2012/02")</f>
        <v>https://daikei.blogspot.com/2012/02</v>
      </c>
    </row>
    <row r="1076" spans="1:4" x14ac:dyDescent="0.4">
      <c r="A1076" s="4" t="s">
        <v>1514</v>
      </c>
      <c r="B1076" s="4" t="s">
        <v>1495</v>
      </c>
      <c r="C1076" s="4" t="s">
        <v>937</v>
      </c>
      <c r="D1076" s="4" t="str">
        <f>HYPERLINK("https://daikei.blogspot.com/2012/02")</f>
        <v>https://daikei.blogspot.com/2012/02</v>
      </c>
    </row>
    <row r="1077" spans="1:4" x14ac:dyDescent="0.4">
      <c r="A1077" s="4" t="s">
        <v>1514</v>
      </c>
      <c r="B1077" s="4" t="s">
        <v>1495</v>
      </c>
      <c r="C1077" s="4" t="s">
        <v>938</v>
      </c>
      <c r="D1077" s="4" t="str">
        <f>HYPERLINK("https://daikei.blogspot.com/2012/02")</f>
        <v>https://daikei.blogspot.com/2012/02</v>
      </c>
    </row>
    <row r="1078" spans="1:4" x14ac:dyDescent="0.4">
      <c r="A1078" s="4" t="s">
        <v>1514</v>
      </c>
      <c r="B1078" s="4" t="s">
        <v>1495</v>
      </c>
      <c r="C1078" s="4" t="s">
        <v>939</v>
      </c>
      <c r="D1078" s="4" t="str">
        <f>HYPERLINK("https://daikei.blogspot.com/2012/02")</f>
        <v>https://daikei.blogspot.com/2012/02</v>
      </c>
    </row>
    <row r="1079" spans="1:4" x14ac:dyDescent="0.4">
      <c r="A1079" s="4" t="s">
        <v>1514</v>
      </c>
      <c r="B1079" s="4" t="s">
        <v>1495</v>
      </c>
      <c r="C1079" s="4" t="s">
        <v>940</v>
      </c>
      <c r="D1079" s="4" t="str">
        <f>HYPERLINK("https://daikei.blogspot.com/2012/02")</f>
        <v>https://daikei.blogspot.com/2012/02</v>
      </c>
    </row>
    <row r="1080" spans="1:4" x14ac:dyDescent="0.4">
      <c r="A1080" s="4" t="s">
        <v>1514</v>
      </c>
      <c r="B1080" s="4" t="s">
        <v>1495</v>
      </c>
      <c r="C1080" s="4" t="s">
        <v>941</v>
      </c>
      <c r="D1080" s="4" t="str">
        <f>HYPERLINK("https://daikei.blogspot.com/2012/02")</f>
        <v>https://daikei.blogspot.com/2012/02</v>
      </c>
    </row>
    <row r="1081" spans="1:4" x14ac:dyDescent="0.4">
      <c r="A1081" s="4" t="s">
        <v>1514</v>
      </c>
      <c r="B1081" s="4" t="s">
        <v>1496</v>
      </c>
      <c r="C1081" s="7"/>
      <c r="D1081" s="4" t="str">
        <f>HYPERLINK("https://daikei.blogspot.com/2012/01")</f>
        <v>https://daikei.blogspot.com/2012/01</v>
      </c>
    </row>
    <row r="1082" spans="1:4" x14ac:dyDescent="0.4">
      <c r="A1082" s="4" t="s">
        <v>1514</v>
      </c>
      <c r="B1082" s="4" t="s">
        <v>1496</v>
      </c>
      <c r="C1082" s="4" t="s">
        <v>942</v>
      </c>
      <c r="D1082" s="4" t="str">
        <f>HYPERLINK("https://daikei.blogspot.com/2012/01")</f>
        <v>https://daikei.blogspot.com/2012/01</v>
      </c>
    </row>
    <row r="1083" spans="1:4" x14ac:dyDescent="0.4">
      <c r="A1083" s="4" t="s">
        <v>1514</v>
      </c>
      <c r="B1083" s="4" t="s">
        <v>1496</v>
      </c>
      <c r="C1083" s="4" t="s">
        <v>943</v>
      </c>
      <c r="D1083" s="10" t="str">
        <f>HYPERLINK("https://daikei.blogspot.com/2012/01/blog-post_21.html")</f>
        <v>https://daikei.blogspot.com/2012/01/blog-post_21.html</v>
      </c>
    </row>
    <row r="1084" spans="1:4" x14ac:dyDescent="0.4">
      <c r="A1084" s="4" t="s">
        <v>1514</v>
      </c>
      <c r="B1084" s="4" t="s">
        <v>1496</v>
      </c>
      <c r="C1084" s="4" t="s">
        <v>944</v>
      </c>
      <c r="D1084" s="4" t="str">
        <f>HYPERLINK("https://daikei.blogspot.com/2012/01")</f>
        <v>https://daikei.blogspot.com/2012/01</v>
      </c>
    </row>
    <row r="1085" spans="1:4" x14ac:dyDescent="0.4">
      <c r="A1085" s="4" t="s">
        <v>1514</v>
      </c>
      <c r="B1085" s="4" t="s">
        <v>1496</v>
      </c>
      <c r="C1085" s="4" t="s">
        <v>945</v>
      </c>
      <c r="D1085" s="4" t="str">
        <f>HYPERLINK("https://daikei.blogspot.com/2012/01")</f>
        <v>https://daikei.blogspot.com/2012/01</v>
      </c>
    </row>
    <row r="1086" spans="1:4" x14ac:dyDescent="0.4">
      <c r="A1086" s="4" t="s">
        <v>1514</v>
      </c>
      <c r="B1086" s="4" t="s">
        <v>1496</v>
      </c>
      <c r="C1086" s="4" t="s">
        <v>946</v>
      </c>
      <c r="D1086" s="4" t="str">
        <f>HYPERLINK("https://daikei.blogspot.com/2012/01")</f>
        <v>https://daikei.blogspot.com/2012/01</v>
      </c>
    </row>
    <row r="1087" spans="1:4" x14ac:dyDescent="0.4">
      <c r="A1087" s="4" t="s">
        <v>1514</v>
      </c>
      <c r="B1087" s="4" t="s">
        <v>1496</v>
      </c>
      <c r="C1087" s="4" t="s">
        <v>947</v>
      </c>
      <c r="D1087" s="4" t="str">
        <f>HYPERLINK("https://daikei.blogspot.com/2012/01")</f>
        <v>https://daikei.blogspot.com/2012/01</v>
      </c>
    </row>
    <row r="1088" spans="1:4" x14ac:dyDescent="0.4">
      <c r="A1088" s="4" t="s">
        <v>1514</v>
      </c>
      <c r="B1088" s="4" t="s">
        <v>1496</v>
      </c>
      <c r="C1088" s="4" t="s">
        <v>948</v>
      </c>
      <c r="D1088" s="4" t="str">
        <f>HYPERLINK("https://daikei.blogspot.com/2012/01")</f>
        <v>https://daikei.blogspot.com/2012/01</v>
      </c>
    </row>
    <row r="1089" spans="1:4" x14ac:dyDescent="0.4">
      <c r="A1089" s="4" t="s">
        <v>1514</v>
      </c>
      <c r="B1089" s="4" t="s">
        <v>1496</v>
      </c>
      <c r="C1089" s="4" t="s">
        <v>949</v>
      </c>
      <c r="D1089" s="4" t="str">
        <f>HYPERLINK("https://daikei.blogspot.com/2012/01")</f>
        <v>https://daikei.blogspot.com/2012/01</v>
      </c>
    </row>
    <row r="1090" spans="1:4" x14ac:dyDescent="0.4">
      <c r="A1090" s="4" t="s">
        <v>1514</v>
      </c>
      <c r="B1090" s="4" t="s">
        <v>1496</v>
      </c>
      <c r="C1090" s="4" t="s">
        <v>950</v>
      </c>
      <c r="D1090" s="4" t="str">
        <f>HYPERLINK("https://daikei.blogspot.com/2012/01")</f>
        <v>https://daikei.blogspot.com/2012/01</v>
      </c>
    </row>
    <row r="1091" spans="1:4" x14ac:dyDescent="0.4">
      <c r="A1091" s="4" t="s">
        <v>1514</v>
      </c>
      <c r="B1091" s="4" t="s">
        <v>1496</v>
      </c>
      <c r="C1091" s="4" t="s">
        <v>951</v>
      </c>
      <c r="D1091" s="4" t="str">
        <f>HYPERLINK("https://daikei.blogspot.com/2012/01")</f>
        <v>https://daikei.blogspot.com/2012/01</v>
      </c>
    </row>
    <row r="1092" spans="1:4" x14ac:dyDescent="0.4">
      <c r="A1092" s="4" t="s">
        <v>1515</v>
      </c>
      <c r="B1092" s="4" t="s">
        <v>1497</v>
      </c>
      <c r="C1092" s="7"/>
      <c r="D1092" s="4" t="str">
        <f>HYPERLINK("https://daikei.blogspot.com/2011/12")</f>
        <v>https://daikei.blogspot.com/2011/12</v>
      </c>
    </row>
    <row r="1093" spans="1:4" x14ac:dyDescent="0.4">
      <c r="A1093" s="4" t="s">
        <v>1515</v>
      </c>
      <c r="B1093" s="4" t="s">
        <v>1497</v>
      </c>
      <c r="C1093" s="4" t="s">
        <v>952</v>
      </c>
      <c r="D1093" s="4" t="str">
        <f>HYPERLINK("https://daikei.blogspot.com/2011/12")</f>
        <v>https://daikei.blogspot.com/2011/12</v>
      </c>
    </row>
    <row r="1094" spans="1:4" x14ac:dyDescent="0.4">
      <c r="A1094" s="4" t="s">
        <v>1515</v>
      </c>
      <c r="B1094" s="4" t="s">
        <v>1497</v>
      </c>
      <c r="C1094" s="4" t="s">
        <v>953</v>
      </c>
      <c r="D1094" s="4" t="str">
        <f>HYPERLINK("https://daikei.blogspot.com/2011/12")</f>
        <v>https://daikei.blogspot.com/2011/12</v>
      </c>
    </row>
    <row r="1095" spans="1:4" x14ac:dyDescent="0.4">
      <c r="A1095" s="4" t="s">
        <v>1515</v>
      </c>
      <c r="B1095" s="4" t="s">
        <v>1497</v>
      </c>
      <c r="C1095" s="4" t="s">
        <v>954</v>
      </c>
      <c r="D1095" s="4" t="str">
        <f>HYPERLINK("https://daikei.blogspot.com/2011/12")</f>
        <v>https://daikei.blogspot.com/2011/12</v>
      </c>
    </row>
    <row r="1096" spans="1:4" x14ac:dyDescent="0.4">
      <c r="A1096" s="4" t="s">
        <v>1515</v>
      </c>
      <c r="B1096" s="4" t="s">
        <v>1501</v>
      </c>
      <c r="C1096" s="7"/>
      <c r="D1096" s="4" t="str">
        <f>HYPERLINK("https://daikei.blogspot.com/2011/11")</f>
        <v>https://daikei.blogspot.com/2011/11</v>
      </c>
    </row>
    <row r="1097" spans="1:4" x14ac:dyDescent="0.4">
      <c r="A1097" s="4" t="s">
        <v>1515</v>
      </c>
      <c r="B1097" s="4" t="s">
        <v>1501</v>
      </c>
      <c r="C1097" s="4" t="s">
        <v>955</v>
      </c>
      <c r="D1097" s="10" t="str">
        <f>HYPERLINK("https://daikei.blogspot.com/2011/11/8.html")</f>
        <v>https://daikei.blogspot.com/2011/11/8.html</v>
      </c>
    </row>
    <row r="1098" spans="1:4" x14ac:dyDescent="0.4">
      <c r="A1098" s="4" t="s">
        <v>1515</v>
      </c>
      <c r="B1098" s="4" t="s">
        <v>1501</v>
      </c>
      <c r="C1098" s="4" t="s">
        <v>956</v>
      </c>
      <c r="D1098" s="10" t="str">
        <f>HYPERLINK("https://daikei.blogspot.com/2011/11/7.html")</f>
        <v>https://daikei.blogspot.com/2011/11/7.html</v>
      </c>
    </row>
    <row r="1099" spans="1:4" x14ac:dyDescent="0.4">
      <c r="A1099" s="4" t="s">
        <v>1515</v>
      </c>
      <c r="B1099" s="4" t="s">
        <v>1501</v>
      </c>
      <c r="C1099" s="4" t="s">
        <v>957</v>
      </c>
      <c r="D1099" s="10" t="str">
        <f>HYPERLINK("https://daikei.blogspot.com/2011/11/6_23.html")</f>
        <v>https://daikei.blogspot.com/2011/11/6_23.html</v>
      </c>
    </row>
    <row r="1100" spans="1:4" x14ac:dyDescent="0.4">
      <c r="A1100" s="4" t="s">
        <v>1515</v>
      </c>
      <c r="B1100" s="4" t="s">
        <v>1501</v>
      </c>
      <c r="C1100" s="4" t="s">
        <v>958</v>
      </c>
      <c r="D1100" s="4" t="str">
        <f>HYPERLINK("https://daikei.blogspot.com/2011/11")</f>
        <v>https://daikei.blogspot.com/2011/11</v>
      </c>
    </row>
    <row r="1101" spans="1:4" x14ac:dyDescent="0.4">
      <c r="A1101" s="4" t="s">
        <v>1515</v>
      </c>
      <c r="B1101" s="4" t="s">
        <v>1501</v>
      </c>
      <c r="C1101" s="4" t="s">
        <v>959</v>
      </c>
      <c r="D1101" s="10" t="str">
        <f>HYPERLINK("https://daikei.blogspot.com/2011/11/5.html")</f>
        <v>https://daikei.blogspot.com/2011/11/5.html</v>
      </c>
    </row>
    <row r="1102" spans="1:4" x14ac:dyDescent="0.4">
      <c r="A1102" s="4" t="s">
        <v>1515</v>
      </c>
      <c r="B1102" s="4" t="s">
        <v>1501</v>
      </c>
      <c r="C1102" s="4" t="s">
        <v>960</v>
      </c>
      <c r="D1102" s="10" t="str">
        <f>HYPERLINK("https://daikei.blogspot.com/2011/11/4.html")</f>
        <v>https://daikei.blogspot.com/2011/11/4.html</v>
      </c>
    </row>
    <row r="1103" spans="1:4" x14ac:dyDescent="0.4">
      <c r="A1103" s="4" t="s">
        <v>1515</v>
      </c>
      <c r="B1103" s="4" t="s">
        <v>1501</v>
      </c>
      <c r="C1103" s="4" t="s">
        <v>961</v>
      </c>
      <c r="D1103" s="10" t="str">
        <f>HYPERLINK("https://daikei.blogspot.com/2011/11/3.html")</f>
        <v>https://daikei.blogspot.com/2011/11/3.html</v>
      </c>
    </row>
    <row r="1104" spans="1:4" x14ac:dyDescent="0.4">
      <c r="A1104" s="4" t="s">
        <v>1515</v>
      </c>
      <c r="B1104" s="4" t="s">
        <v>1501</v>
      </c>
      <c r="C1104" s="4" t="s">
        <v>962</v>
      </c>
      <c r="D1104" s="10" t="str">
        <f>HYPERLINK("https://daikei.blogspot.com/2011/11/2.html")</f>
        <v>https://daikei.blogspot.com/2011/11/2.html</v>
      </c>
    </row>
    <row r="1105" spans="1:6" x14ac:dyDescent="0.4">
      <c r="A1105" s="4" t="s">
        <v>1515</v>
      </c>
      <c r="B1105" s="4" t="s">
        <v>1501</v>
      </c>
      <c r="C1105" s="4" t="s">
        <v>963</v>
      </c>
      <c r="D1105" s="10" t="str">
        <f>HYPERLINK("https://daikei.blogspot.com/2011/11/blog-post_09.html")</f>
        <v>https://daikei.blogspot.com/2011/11/blog-post_09.html</v>
      </c>
    </row>
    <row r="1106" spans="1:6" x14ac:dyDescent="0.4">
      <c r="A1106" s="4" t="s">
        <v>1515</v>
      </c>
      <c r="B1106" s="4" t="s">
        <v>1501</v>
      </c>
      <c r="C1106" s="4" t="s">
        <v>964</v>
      </c>
      <c r="D1106" s="10" t="str">
        <f>HYPERLINK("https://daikei.blogspot.com/2011/11/blog-post.html")</f>
        <v>https://daikei.blogspot.com/2011/11/blog-post.html</v>
      </c>
    </row>
    <row r="1107" spans="1:6" x14ac:dyDescent="0.4">
      <c r="A1107" s="4" t="s">
        <v>1515</v>
      </c>
      <c r="B1107" s="4" t="s">
        <v>1501</v>
      </c>
      <c r="C1107" s="4" t="s">
        <v>965</v>
      </c>
      <c r="D1107" s="4" t="str">
        <f>HYPERLINK("https://daikei.blogspot.com/2011/11")</f>
        <v>https://daikei.blogspot.com/2011/11</v>
      </c>
    </row>
    <row r="1108" spans="1:6" x14ac:dyDescent="0.4">
      <c r="A1108" s="4" t="s">
        <v>1515</v>
      </c>
      <c r="B1108" s="4" t="s">
        <v>1501</v>
      </c>
      <c r="C1108" s="4" t="s">
        <v>966</v>
      </c>
      <c r="D1108" s="10" t="str">
        <f>HYPERLINK("https://daikei.blogspot.com/2011/11/6.html")</f>
        <v>https://daikei.blogspot.com/2011/11/6.html</v>
      </c>
    </row>
    <row r="1109" spans="1:6" x14ac:dyDescent="0.4">
      <c r="A1109" s="4" t="s">
        <v>1515</v>
      </c>
      <c r="B1109" s="4" t="s">
        <v>1498</v>
      </c>
      <c r="C1109" s="7"/>
      <c r="D1109" s="4" t="str">
        <f>HYPERLINK("https://daikei.blogspot.com/2011/10")</f>
        <v>https://daikei.blogspot.com/2011/10</v>
      </c>
    </row>
    <row r="1110" spans="1:6" x14ac:dyDescent="0.4">
      <c r="A1110" s="4" t="s">
        <v>1515</v>
      </c>
      <c r="B1110" s="4" t="s">
        <v>1498</v>
      </c>
      <c r="C1110" s="4" t="s">
        <v>967</v>
      </c>
      <c r="D1110" s="10" t="str">
        <f>HYPERLINK("https://daikei.blogspot.com/2011/10/5.html")</f>
        <v>https://daikei.blogspot.com/2011/10/5.html</v>
      </c>
    </row>
    <row r="1111" spans="1:6" x14ac:dyDescent="0.4">
      <c r="A1111" s="4" t="s">
        <v>1515</v>
      </c>
      <c r="B1111" s="4" t="s">
        <v>1498</v>
      </c>
      <c r="C1111" s="4" t="s">
        <v>968</v>
      </c>
      <c r="D1111" s="10" t="str">
        <f>HYPERLINK("https://daikei.blogspot.com/2011/10/4.html")</f>
        <v>https://daikei.blogspot.com/2011/10/4.html</v>
      </c>
    </row>
    <row r="1112" spans="1:6" x14ac:dyDescent="0.4">
      <c r="A1112" s="4" t="s">
        <v>1515</v>
      </c>
      <c r="B1112" s="4" t="s">
        <v>1498</v>
      </c>
      <c r="C1112" s="4" t="s">
        <v>969</v>
      </c>
      <c r="D1112" s="10" t="str">
        <f>HYPERLINK("https://daikei.blogspot.com/2011/10/3.html")</f>
        <v>https://daikei.blogspot.com/2011/10/3.html</v>
      </c>
    </row>
    <row r="1113" spans="1:6" x14ac:dyDescent="0.4">
      <c r="A1113" s="4" t="s">
        <v>1515</v>
      </c>
      <c r="B1113" s="4" t="s">
        <v>1498</v>
      </c>
      <c r="C1113" s="4" t="s">
        <v>970</v>
      </c>
      <c r="D1113" s="10" t="str">
        <f>HYPERLINK("https://daikei.blogspot.com/2011/10/2.html")</f>
        <v>https://daikei.blogspot.com/2011/10/2.html</v>
      </c>
    </row>
    <row r="1114" spans="1:6" x14ac:dyDescent="0.4">
      <c r="A1114" s="4" t="s">
        <v>1515</v>
      </c>
      <c r="B1114" s="4" t="s">
        <v>1498</v>
      </c>
      <c r="C1114" s="4" t="s">
        <v>1523</v>
      </c>
      <c r="D1114" s="10" t="str">
        <f>HYPERLINK("https://daikei.blogspot.com/2011/10/blog-post_27.html")</f>
        <v>https://daikei.blogspot.com/2011/10/blog-post_27.html</v>
      </c>
      <c r="E1114" s="11" t="s">
        <v>1522</v>
      </c>
      <c r="F1114" s="15" t="s">
        <v>1524</v>
      </c>
    </row>
    <row r="1115" spans="1:6" x14ac:dyDescent="0.4">
      <c r="A1115" s="4" t="s">
        <v>1515</v>
      </c>
      <c r="B1115" s="4" t="s">
        <v>1498</v>
      </c>
      <c r="C1115" s="4" t="s">
        <v>1521</v>
      </c>
      <c r="D1115" s="10" t="str">
        <f>HYPERLINK("https://daikei.blogspot.com/2011/10/blog-post_25.html")</f>
        <v>https://daikei.blogspot.com/2011/10/blog-post_25.html</v>
      </c>
      <c r="E1115" s="11" t="s">
        <v>1522</v>
      </c>
      <c r="F1115" s="15" t="s">
        <v>1524</v>
      </c>
    </row>
    <row r="1116" spans="1:6" x14ac:dyDescent="0.4">
      <c r="A1116" s="4" t="s">
        <v>1515</v>
      </c>
      <c r="B1116" s="4" t="s">
        <v>1498</v>
      </c>
      <c r="C1116" s="4" t="s">
        <v>971</v>
      </c>
      <c r="D1116" s="4" t="str">
        <f>HYPERLINK("https://daikei.blogspot.com/2011/10")</f>
        <v>https://daikei.blogspot.com/2011/10</v>
      </c>
    </row>
    <row r="1117" spans="1:6" x14ac:dyDescent="0.4">
      <c r="A1117" s="4" t="s">
        <v>1515</v>
      </c>
      <c r="B1117" s="4" t="s">
        <v>1498</v>
      </c>
      <c r="C1117" s="4" t="s">
        <v>972</v>
      </c>
      <c r="D1117" s="10" t="str">
        <f>HYPERLINK("https://daikei.blogspot.com/2011/10/25.html")</f>
        <v>https://daikei.blogspot.com/2011/10/25.html</v>
      </c>
    </row>
    <row r="1118" spans="1:6" x14ac:dyDescent="0.4">
      <c r="A1118" s="4" t="s">
        <v>1515</v>
      </c>
      <c r="B1118" s="4" t="s">
        <v>1499</v>
      </c>
      <c r="C1118" s="7"/>
      <c r="D1118" s="4" t="str">
        <f>HYPERLINK("https://daikei.blogspot.com/2011/09")</f>
        <v>https://daikei.blogspot.com/2011/09</v>
      </c>
    </row>
    <row r="1119" spans="1:6" x14ac:dyDescent="0.4">
      <c r="A1119" s="4" t="s">
        <v>1515</v>
      </c>
      <c r="B1119" s="4" t="s">
        <v>1499</v>
      </c>
      <c r="C1119" s="4" t="s">
        <v>973</v>
      </c>
      <c r="D1119" s="4" t="str">
        <f>HYPERLINK("https://daikei.blogspot.com/2011/09")</f>
        <v>https://daikei.blogspot.com/2011/09</v>
      </c>
    </row>
    <row r="1120" spans="1:6" x14ac:dyDescent="0.4">
      <c r="A1120" s="4" t="s">
        <v>1515</v>
      </c>
      <c r="B1120" s="4" t="s">
        <v>1500</v>
      </c>
      <c r="C1120" s="7"/>
      <c r="D1120" s="4" t="str">
        <f>HYPERLINK("https://daikei.blogspot.com/2011/08")</f>
        <v>https://daikei.blogspot.com/2011/08</v>
      </c>
    </row>
    <row r="1121" spans="1:4" x14ac:dyDescent="0.4">
      <c r="A1121" s="4" t="s">
        <v>1515</v>
      </c>
      <c r="B1121" s="4" t="s">
        <v>1500</v>
      </c>
      <c r="C1121" s="4" t="s">
        <v>974</v>
      </c>
      <c r="D1121" s="4" t="str">
        <f>HYPERLINK("https://daikei.blogspot.com/2011/08")</f>
        <v>https://daikei.blogspot.com/2011/08</v>
      </c>
    </row>
    <row r="1122" spans="1:4" x14ac:dyDescent="0.4">
      <c r="A1122" s="4" t="s">
        <v>1515</v>
      </c>
      <c r="B1122" s="4" t="s">
        <v>1490</v>
      </c>
      <c r="C1122" s="7"/>
      <c r="D1122" s="4" t="str">
        <f>HYPERLINK("https://daikei.blogspot.com/2011/07")</f>
        <v>https://daikei.blogspot.com/2011/07</v>
      </c>
    </row>
    <row r="1123" spans="1:4" x14ac:dyDescent="0.4">
      <c r="A1123" s="4" t="s">
        <v>1515</v>
      </c>
      <c r="B1123" s="4" t="s">
        <v>1490</v>
      </c>
      <c r="C1123" s="4" t="s">
        <v>975</v>
      </c>
      <c r="D1123" s="4" t="str">
        <f>HYPERLINK("https://daikei.blogspot.com/2011/07")</f>
        <v>https://daikei.blogspot.com/2011/07</v>
      </c>
    </row>
    <row r="1124" spans="1:4" x14ac:dyDescent="0.4">
      <c r="A1124" s="4" t="s">
        <v>1515</v>
      </c>
      <c r="B1124" s="4" t="s">
        <v>1490</v>
      </c>
      <c r="C1124" s="4" t="s">
        <v>976</v>
      </c>
      <c r="D1124" s="4" t="str">
        <f>HYPERLINK("https://daikei.blogspot.com/2011/07")</f>
        <v>https://daikei.blogspot.com/2011/07</v>
      </c>
    </row>
    <row r="1125" spans="1:4" x14ac:dyDescent="0.4">
      <c r="A1125" s="4" t="s">
        <v>1515</v>
      </c>
      <c r="B1125" s="4" t="s">
        <v>1490</v>
      </c>
      <c r="C1125" s="4" t="s">
        <v>977</v>
      </c>
      <c r="D1125" s="4" t="str">
        <f>HYPERLINK("https://daikei.blogspot.com/2011/07")</f>
        <v>https://daikei.blogspot.com/2011/07</v>
      </c>
    </row>
    <row r="1126" spans="1:4" x14ac:dyDescent="0.4">
      <c r="A1126" s="4" t="s">
        <v>1515</v>
      </c>
      <c r="B1126" s="4" t="s">
        <v>1494</v>
      </c>
      <c r="C1126" s="7"/>
      <c r="D1126" s="4" t="str">
        <f>HYPERLINK("https://daikei.blogspot.com/2011/03")</f>
        <v>https://daikei.blogspot.com/2011/03</v>
      </c>
    </row>
    <row r="1127" spans="1:4" x14ac:dyDescent="0.4">
      <c r="A1127" s="4" t="s">
        <v>1515</v>
      </c>
      <c r="B1127" s="4" t="s">
        <v>1494</v>
      </c>
      <c r="C1127" s="4" t="s">
        <v>978</v>
      </c>
      <c r="D1127" s="4" t="str">
        <f>HYPERLINK("https://daikei.blogspot.com/2011/03")</f>
        <v>https://daikei.blogspot.com/2011/03</v>
      </c>
    </row>
    <row r="1128" spans="1:4" x14ac:dyDescent="0.4">
      <c r="A1128" s="4" t="s">
        <v>1515</v>
      </c>
      <c r="B1128" s="4" t="s">
        <v>1494</v>
      </c>
      <c r="C1128" s="4" t="s">
        <v>979</v>
      </c>
      <c r="D1128" s="4" t="str">
        <f>HYPERLINK("https://daikei.blogspot.com/2011/03")</f>
        <v>https://daikei.blogspot.com/2011/03</v>
      </c>
    </row>
    <row r="1129" spans="1:4" x14ac:dyDescent="0.4">
      <c r="A1129" s="4" t="s">
        <v>1515</v>
      </c>
      <c r="B1129" s="4" t="s">
        <v>1494</v>
      </c>
      <c r="C1129" s="4" t="s">
        <v>980</v>
      </c>
      <c r="D1129" s="10" t="str">
        <f>HYPERLINK("https://daikei.blogspot.com/2011/03/37.html")</f>
        <v>https://daikei.blogspot.com/2011/03/37.html</v>
      </c>
    </row>
    <row r="1130" spans="1:4" x14ac:dyDescent="0.4">
      <c r="A1130" s="4" t="s">
        <v>1515</v>
      </c>
      <c r="B1130" s="4" t="s">
        <v>1494</v>
      </c>
      <c r="C1130" s="4" t="s">
        <v>981</v>
      </c>
      <c r="D1130" s="10" t="str">
        <f>HYPERLINK("https://daikei.blogspot.com/2011/03/36-10.html")</f>
        <v>https://daikei.blogspot.com/2011/03/36-10.html</v>
      </c>
    </row>
    <row r="1131" spans="1:4" x14ac:dyDescent="0.4">
      <c r="A1131" s="4" t="s">
        <v>1515</v>
      </c>
      <c r="B1131" s="4" t="s">
        <v>1494</v>
      </c>
      <c r="C1131" s="4" t="s">
        <v>982</v>
      </c>
      <c r="D1131" s="10" t="str">
        <f>HYPERLINK("https://daikei.blogspot.com/2011/03/36-7.html")</f>
        <v>https://daikei.blogspot.com/2011/03/36-7.html</v>
      </c>
    </row>
    <row r="1132" spans="1:4" x14ac:dyDescent="0.4">
      <c r="A1132" s="4" t="s">
        <v>1515</v>
      </c>
      <c r="B1132" s="4" t="s">
        <v>1494</v>
      </c>
      <c r="C1132" s="4" t="s">
        <v>983</v>
      </c>
      <c r="D1132" s="10" t="str">
        <f>HYPERLINK("https://daikei.blogspot.com/2011/03/36-6.html")</f>
        <v>https://daikei.blogspot.com/2011/03/36-6.html</v>
      </c>
    </row>
    <row r="1133" spans="1:4" x14ac:dyDescent="0.4">
      <c r="A1133" s="4" t="s">
        <v>1515</v>
      </c>
      <c r="B1133" s="4" t="s">
        <v>1494</v>
      </c>
      <c r="C1133" s="4" t="s">
        <v>984</v>
      </c>
      <c r="D1133" s="10" t="str">
        <f>HYPERLINK("https://daikei.blogspot.com/2011/03/36.html")</f>
        <v>https://daikei.blogspot.com/2011/03/36.html</v>
      </c>
    </row>
    <row r="1134" spans="1:4" x14ac:dyDescent="0.4">
      <c r="A1134" s="4" t="s">
        <v>1515</v>
      </c>
      <c r="B1134" s="4" t="s">
        <v>1494</v>
      </c>
      <c r="C1134" s="4" t="s">
        <v>985</v>
      </c>
      <c r="D1134" s="4" t="str">
        <f>HYPERLINK("https://daikei.blogspot.com/2011/03")</f>
        <v>https://daikei.blogspot.com/2011/03</v>
      </c>
    </row>
    <row r="1135" spans="1:4" x14ac:dyDescent="0.4">
      <c r="A1135" s="4" t="s">
        <v>1515</v>
      </c>
      <c r="B1135" s="4" t="s">
        <v>1494</v>
      </c>
      <c r="C1135" s="4" t="s">
        <v>986</v>
      </c>
      <c r="D1135" s="10" t="str">
        <f>HYPERLINK("https://daikei.blogspot.com/2011/03/35.html")</f>
        <v>https://daikei.blogspot.com/2011/03/35.html</v>
      </c>
    </row>
    <row r="1136" spans="1:4" x14ac:dyDescent="0.4">
      <c r="A1136" s="4" t="s">
        <v>1515</v>
      </c>
      <c r="B1136" s="4" t="s">
        <v>1494</v>
      </c>
      <c r="C1136" s="4" t="s">
        <v>987</v>
      </c>
      <c r="D1136" s="4" t="str">
        <f>HYPERLINK("https://daikei.blogspot.com/2011/03")</f>
        <v>https://daikei.blogspot.com/2011/03</v>
      </c>
    </row>
    <row r="1137" spans="1:4" x14ac:dyDescent="0.4">
      <c r="A1137" s="4" t="s">
        <v>1515</v>
      </c>
      <c r="B1137" s="4" t="s">
        <v>1494</v>
      </c>
      <c r="C1137" s="4" t="s">
        <v>988</v>
      </c>
      <c r="D1137" s="10" t="str">
        <f>HYPERLINK("https://daikei.blogspot.com/2011/03/blog-post_19.html")</f>
        <v>https://daikei.blogspot.com/2011/03/blog-post_19.html</v>
      </c>
    </row>
    <row r="1138" spans="1:4" x14ac:dyDescent="0.4">
      <c r="A1138" s="4" t="s">
        <v>1515</v>
      </c>
      <c r="B1138" s="4" t="s">
        <v>1494</v>
      </c>
      <c r="C1138" s="4" t="s">
        <v>989</v>
      </c>
      <c r="D1138" s="10" t="str">
        <f>HYPERLINK("https://daikei.blogspot.com/2011/03/blog-post_18.html")</f>
        <v>https://daikei.blogspot.com/2011/03/blog-post_18.html</v>
      </c>
    </row>
    <row r="1139" spans="1:4" x14ac:dyDescent="0.4">
      <c r="A1139" s="4" t="s">
        <v>1515</v>
      </c>
      <c r="B1139" s="4" t="s">
        <v>1494</v>
      </c>
      <c r="C1139" s="4" t="s">
        <v>990</v>
      </c>
      <c r="D1139" s="10" t="str">
        <f>HYPERLINK("https://daikei.blogspot.com/2011/03/blog-post_17.html")</f>
        <v>https://daikei.blogspot.com/2011/03/blog-post_17.html</v>
      </c>
    </row>
    <row r="1140" spans="1:4" x14ac:dyDescent="0.4">
      <c r="A1140" s="4" t="s">
        <v>1515</v>
      </c>
      <c r="B1140" s="4" t="s">
        <v>1494</v>
      </c>
      <c r="C1140" s="4" t="s">
        <v>991</v>
      </c>
      <c r="D1140" s="4" t="str">
        <f>HYPERLINK("https://daikei.blogspot.com/2011/03")</f>
        <v>https://daikei.blogspot.com/2011/03</v>
      </c>
    </row>
    <row r="1141" spans="1:4" x14ac:dyDescent="0.4">
      <c r="A1141" s="4" t="s">
        <v>1515</v>
      </c>
      <c r="B1141" s="4" t="s">
        <v>1494</v>
      </c>
      <c r="C1141" s="4" t="s">
        <v>992</v>
      </c>
      <c r="D1141" s="4" t="str">
        <f>HYPERLINK("https://daikei.blogspot.com/2011/03")</f>
        <v>https://daikei.blogspot.com/2011/03</v>
      </c>
    </row>
    <row r="1142" spans="1:4" x14ac:dyDescent="0.4">
      <c r="A1142" s="4" t="s">
        <v>1515</v>
      </c>
      <c r="B1142" s="4" t="s">
        <v>1494</v>
      </c>
      <c r="C1142" s="4" t="s">
        <v>993</v>
      </c>
      <c r="D1142" s="10" t="str">
        <f>HYPERLINK("https://daikei.blogspot.com/2011/03/blog-post_07.html")</f>
        <v>https://daikei.blogspot.com/2011/03/blog-post_07.html</v>
      </c>
    </row>
    <row r="1143" spans="1:4" x14ac:dyDescent="0.4">
      <c r="A1143" s="4" t="s">
        <v>1515</v>
      </c>
      <c r="B1143" s="4" t="s">
        <v>1494</v>
      </c>
      <c r="C1143" s="4" t="s">
        <v>994</v>
      </c>
      <c r="D1143" s="10" t="str">
        <f>HYPERLINK("https://daikei.blogspot.com/2011/03/blog-post_05.html")</f>
        <v>https://daikei.blogspot.com/2011/03/blog-post_05.html</v>
      </c>
    </row>
    <row r="1144" spans="1:4" x14ac:dyDescent="0.4">
      <c r="A1144" s="4" t="s">
        <v>1515</v>
      </c>
      <c r="B1144" s="4" t="s">
        <v>1494</v>
      </c>
      <c r="C1144" s="4" t="s">
        <v>995</v>
      </c>
      <c r="D1144" s="10" t="str">
        <f>HYPERLINK("https://daikei.blogspot.com/2011/03/32.html")</f>
        <v>https://daikei.blogspot.com/2011/03/32.html</v>
      </c>
    </row>
    <row r="1145" spans="1:4" x14ac:dyDescent="0.4">
      <c r="A1145" s="4" t="s">
        <v>1515</v>
      </c>
      <c r="B1145" s="4" t="s">
        <v>1494</v>
      </c>
      <c r="C1145" s="4" t="s">
        <v>996</v>
      </c>
      <c r="D1145" s="10" t="str">
        <f>HYPERLINK("https://daikei.blogspot.com/2011/03/blog-post.html")</f>
        <v>https://daikei.blogspot.com/2011/03/blog-post.html</v>
      </c>
    </row>
    <row r="1146" spans="1:4" x14ac:dyDescent="0.4">
      <c r="A1146" s="4" t="s">
        <v>1515</v>
      </c>
      <c r="B1146" s="4" t="s">
        <v>1495</v>
      </c>
      <c r="C1146" s="7"/>
      <c r="D1146" s="4" t="str">
        <f>HYPERLINK("https://daikei.blogspot.com/2011/02")</f>
        <v>https://daikei.blogspot.com/2011/02</v>
      </c>
    </row>
    <row r="1147" spans="1:4" x14ac:dyDescent="0.4">
      <c r="A1147" s="4" t="s">
        <v>1515</v>
      </c>
      <c r="B1147" s="4" t="s">
        <v>1495</v>
      </c>
      <c r="C1147" s="4" t="s">
        <v>997</v>
      </c>
      <c r="D1147" s="10" t="str">
        <f>HYPERLINK("https://daikei.blogspot.com/2011/02/blog-post_28.html")</f>
        <v>https://daikei.blogspot.com/2011/02/blog-post_28.html</v>
      </c>
    </row>
    <row r="1148" spans="1:4" x14ac:dyDescent="0.4">
      <c r="A1148" s="4" t="s">
        <v>1515</v>
      </c>
      <c r="B1148" s="4" t="s">
        <v>1495</v>
      </c>
      <c r="C1148" s="4" t="s">
        <v>998</v>
      </c>
      <c r="D1148" s="10" t="str">
        <f>HYPERLINK("https://daikei.blogspot.com/2011/02/30_26.html")</f>
        <v>https://daikei.blogspot.com/2011/02/30_26.html</v>
      </c>
    </row>
    <row r="1149" spans="1:4" x14ac:dyDescent="0.4">
      <c r="A1149" s="4" t="s">
        <v>1515</v>
      </c>
      <c r="B1149" s="4" t="s">
        <v>1495</v>
      </c>
      <c r="C1149" s="4" t="s">
        <v>999</v>
      </c>
      <c r="D1149" s="4" t="str">
        <f>HYPERLINK("https://daikei.blogspot.com/2011/02")</f>
        <v>https://daikei.blogspot.com/2011/02</v>
      </c>
    </row>
    <row r="1150" spans="1:4" x14ac:dyDescent="0.4">
      <c r="A1150" s="4" t="s">
        <v>1515</v>
      </c>
      <c r="B1150" s="4" t="s">
        <v>1495</v>
      </c>
      <c r="C1150" s="4" t="s">
        <v>1000</v>
      </c>
      <c r="D1150" s="10" t="str">
        <f>HYPERLINK("https://daikei.blogspot.com/2011/02/30_25.html")</f>
        <v>https://daikei.blogspot.com/2011/02/30_25.html</v>
      </c>
    </row>
    <row r="1151" spans="1:4" x14ac:dyDescent="0.4">
      <c r="A1151" s="4" t="s">
        <v>1515</v>
      </c>
      <c r="B1151" s="4" t="s">
        <v>1495</v>
      </c>
      <c r="C1151" s="4" t="s">
        <v>1001</v>
      </c>
      <c r="D1151" s="4" t="str">
        <f>HYPERLINK("https://daikei.blogspot.com/2011/02")</f>
        <v>https://daikei.blogspot.com/2011/02</v>
      </c>
    </row>
    <row r="1152" spans="1:4" x14ac:dyDescent="0.4">
      <c r="A1152" s="4" t="s">
        <v>1515</v>
      </c>
      <c r="B1152" s="4" t="s">
        <v>1495</v>
      </c>
      <c r="C1152" s="4" t="s">
        <v>1002</v>
      </c>
      <c r="D1152" s="10" t="str">
        <f>HYPERLINK("https://daikei.blogspot.com/2011/02/30.html")</f>
        <v>https://daikei.blogspot.com/2011/02/30.html</v>
      </c>
    </row>
    <row r="1153" spans="1:4" x14ac:dyDescent="0.4">
      <c r="A1153" s="4" t="s">
        <v>1515</v>
      </c>
      <c r="B1153" s="4" t="s">
        <v>1495</v>
      </c>
      <c r="C1153" s="4" t="s">
        <v>1003</v>
      </c>
      <c r="D1153" s="10" t="str">
        <f>HYPERLINK("https://daikei.blogspot.com/2011/02/29.html")</f>
        <v>https://daikei.blogspot.com/2011/02/29.html</v>
      </c>
    </row>
    <row r="1154" spans="1:4" x14ac:dyDescent="0.4">
      <c r="A1154" s="4" t="s">
        <v>1515</v>
      </c>
      <c r="B1154" s="4" t="s">
        <v>1495</v>
      </c>
      <c r="C1154" s="4" t="s">
        <v>1004</v>
      </c>
      <c r="D1154" s="10" t="str">
        <f>HYPERLINK("https://daikei.blogspot.com/2011/02/28_21.html")</f>
        <v>https://daikei.blogspot.com/2011/02/28_21.html</v>
      </c>
    </row>
    <row r="1155" spans="1:4" x14ac:dyDescent="0.4">
      <c r="A1155" s="4" t="s">
        <v>1515</v>
      </c>
      <c r="B1155" s="4" t="s">
        <v>1495</v>
      </c>
      <c r="C1155" s="4" t="s">
        <v>1005</v>
      </c>
      <c r="D1155" s="10" t="str">
        <f>HYPERLINK("https://daikei.blogspot.com/2011/02/28.html")</f>
        <v>https://daikei.blogspot.com/2011/02/28.html</v>
      </c>
    </row>
    <row r="1156" spans="1:4" x14ac:dyDescent="0.4">
      <c r="A1156" s="4" t="s">
        <v>1515</v>
      </c>
      <c r="B1156" s="4" t="s">
        <v>1495</v>
      </c>
      <c r="C1156" s="4" t="s">
        <v>1006</v>
      </c>
      <c r="D1156" s="10" t="str">
        <f>HYPERLINK("https://daikei.blogspot.com/2011/02/blog-post_18.html")</f>
        <v>https://daikei.blogspot.com/2011/02/blog-post_18.html</v>
      </c>
    </row>
    <row r="1157" spans="1:4" x14ac:dyDescent="0.4">
      <c r="A1157" s="4" t="s">
        <v>1515</v>
      </c>
      <c r="B1157" s="4" t="s">
        <v>1495</v>
      </c>
      <c r="C1157" s="4" t="s">
        <v>1007</v>
      </c>
      <c r="D1157" s="10" t="str">
        <f>HYPERLINK("https://daikei.blogspot.com/2011/02/27_17.html")</f>
        <v>https://daikei.blogspot.com/2011/02/27_17.html</v>
      </c>
    </row>
    <row r="1158" spans="1:4" x14ac:dyDescent="0.4">
      <c r="A1158" s="4" t="s">
        <v>1515</v>
      </c>
      <c r="B1158" s="4" t="s">
        <v>1495</v>
      </c>
      <c r="C1158" s="4" t="s">
        <v>1008</v>
      </c>
      <c r="D1158" s="10" t="str">
        <f>HYPERLINK("https://daikei.blogspot.com/2011/02/blog-post_16.html")</f>
        <v>https://daikei.blogspot.com/2011/02/blog-post_16.html</v>
      </c>
    </row>
    <row r="1159" spans="1:4" x14ac:dyDescent="0.4">
      <c r="A1159" s="4" t="s">
        <v>1515</v>
      </c>
      <c r="B1159" s="4" t="s">
        <v>1495</v>
      </c>
      <c r="C1159" s="4" t="s">
        <v>1009</v>
      </c>
      <c r="D1159" s="10" t="str">
        <f>HYPERLINK("https://daikei.blogspot.com/2011/02/27_14.html")</f>
        <v>https://daikei.blogspot.com/2011/02/27_14.html</v>
      </c>
    </row>
    <row r="1160" spans="1:4" x14ac:dyDescent="0.4">
      <c r="A1160" s="4" t="s">
        <v>1515</v>
      </c>
      <c r="B1160" s="4" t="s">
        <v>1495</v>
      </c>
      <c r="C1160" s="4" t="s">
        <v>1010</v>
      </c>
      <c r="D1160" s="10" t="str">
        <f>HYPERLINK("https://daikei.blogspot.com/2011/02/27_12.html")</f>
        <v>https://daikei.blogspot.com/2011/02/27_12.html</v>
      </c>
    </row>
    <row r="1161" spans="1:4" x14ac:dyDescent="0.4">
      <c r="A1161" s="4" t="s">
        <v>1515</v>
      </c>
      <c r="B1161" s="4" t="s">
        <v>1495</v>
      </c>
      <c r="C1161" s="4" t="s">
        <v>1008</v>
      </c>
      <c r="D1161" s="10" t="str">
        <f>HYPERLINK("https://daikei.blogspot.com/2011/02/blog-post_11.html")</f>
        <v>https://daikei.blogspot.com/2011/02/blog-post_11.html</v>
      </c>
    </row>
    <row r="1162" spans="1:4" x14ac:dyDescent="0.4">
      <c r="A1162" s="4" t="s">
        <v>1515</v>
      </c>
      <c r="B1162" s="4" t="s">
        <v>1495</v>
      </c>
      <c r="C1162" s="4" t="s">
        <v>1011</v>
      </c>
      <c r="D1162" s="10" t="str">
        <f>HYPERLINK("https://daikei.blogspot.com/2011/02/27.html")</f>
        <v>https://daikei.blogspot.com/2011/02/27.html</v>
      </c>
    </row>
    <row r="1163" spans="1:4" x14ac:dyDescent="0.4">
      <c r="A1163" s="4" t="s">
        <v>1515</v>
      </c>
      <c r="B1163" s="4" t="s">
        <v>1495</v>
      </c>
      <c r="C1163" s="4" t="s">
        <v>1012</v>
      </c>
      <c r="D1163" s="4" t="str">
        <f>HYPERLINK("https://daikei.blogspot.com/2011/02")</f>
        <v>https://daikei.blogspot.com/2011/02</v>
      </c>
    </row>
    <row r="1164" spans="1:4" x14ac:dyDescent="0.4">
      <c r="A1164" s="4" t="s">
        <v>1515</v>
      </c>
      <c r="B1164" s="4" t="s">
        <v>1495</v>
      </c>
      <c r="C1164" s="4" t="s">
        <v>1013</v>
      </c>
      <c r="D1164" s="10" t="str">
        <f>HYPERLINK("https://daikei.blogspot.com/2011/02/blog-post_07.html")</f>
        <v>https://daikei.blogspot.com/2011/02/blog-post_07.html</v>
      </c>
    </row>
    <row r="1165" spans="1:4" x14ac:dyDescent="0.4">
      <c r="A1165" s="4" t="s">
        <v>1515</v>
      </c>
      <c r="B1165" s="4" t="s">
        <v>1495</v>
      </c>
      <c r="C1165" s="4" t="s">
        <v>1014</v>
      </c>
      <c r="D1165" s="10" t="str">
        <f>HYPERLINK("https://daikei.blogspot.com/2011/02/26.html")</f>
        <v>https://daikei.blogspot.com/2011/02/26.html</v>
      </c>
    </row>
    <row r="1166" spans="1:4" x14ac:dyDescent="0.4">
      <c r="A1166" s="4" t="s">
        <v>1515</v>
      </c>
      <c r="B1166" s="4" t="s">
        <v>1495</v>
      </c>
      <c r="C1166" s="4" t="s">
        <v>1015</v>
      </c>
      <c r="D1166" s="10" t="str">
        <f>HYPERLINK("https://daikei.blogspot.com/2011/02/blog-post.html")</f>
        <v>https://daikei.blogspot.com/2011/02/blog-post.html</v>
      </c>
    </row>
    <row r="1167" spans="1:4" x14ac:dyDescent="0.4">
      <c r="A1167" s="4" t="s">
        <v>1515</v>
      </c>
      <c r="B1167" s="4" t="s">
        <v>1495</v>
      </c>
      <c r="C1167" s="4" t="s">
        <v>1016</v>
      </c>
      <c r="D1167" s="10" t="str">
        <f>HYPERLINK("https://daikei.blogspot.com/2011/02/25-3.html")</f>
        <v>https://daikei.blogspot.com/2011/02/25-3.html</v>
      </c>
    </row>
    <row r="1168" spans="1:4" x14ac:dyDescent="0.4">
      <c r="A1168" s="4" t="s">
        <v>1515</v>
      </c>
      <c r="B1168" s="4" t="s">
        <v>1496</v>
      </c>
      <c r="C1168" s="7"/>
      <c r="D1168" s="4" t="str">
        <f>HYPERLINK("https://daikei.blogspot.com/2011/01")</f>
        <v>https://daikei.blogspot.com/2011/01</v>
      </c>
    </row>
    <row r="1169" spans="1:4" x14ac:dyDescent="0.4">
      <c r="A1169" s="4" t="s">
        <v>1515</v>
      </c>
      <c r="B1169" s="4" t="s">
        <v>1496</v>
      </c>
      <c r="C1169" s="4" t="s">
        <v>1017</v>
      </c>
      <c r="D1169" s="10" t="str">
        <f>HYPERLINK("https://daikei.blogspot.com/2011/01/24-6.html")</f>
        <v>https://daikei.blogspot.com/2011/01/24-6.html</v>
      </c>
    </row>
    <row r="1170" spans="1:4" x14ac:dyDescent="0.4">
      <c r="A1170" s="4" t="s">
        <v>1515</v>
      </c>
      <c r="B1170" s="4" t="s">
        <v>1496</v>
      </c>
      <c r="C1170" s="4" t="s">
        <v>1018</v>
      </c>
      <c r="D1170" s="10" t="str">
        <f>HYPERLINK("https://daikei.blogspot.com/2011/01/24-5.html")</f>
        <v>https://daikei.blogspot.com/2011/01/24-5.html</v>
      </c>
    </row>
    <row r="1171" spans="1:4" x14ac:dyDescent="0.4">
      <c r="A1171" s="4" t="s">
        <v>1515</v>
      </c>
      <c r="B1171" s="4" t="s">
        <v>1496</v>
      </c>
      <c r="C1171" s="4" t="s">
        <v>1019</v>
      </c>
      <c r="D1171" s="10" t="str">
        <f>HYPERLINK("https://daikei.blogspot.com/2011/01/24-4.html")</f>
        <v>https://daikei.blogspot.com/2011/01/24-4.html</v>
      </c>
    </row>
    <row r="1172" spans="1:4" x14ac:dyDescent="0.4">
      <c r="A1172" s="4" t="s">
        <v>1515</v>
      </c>
      <c r="B1172" s="4" t="s">
        <v>1496</v>
      </c>
      <c r="C1172" s="4" t="s">
        <v>1020</v>
      </c>
      <c r="D1172" s="10" t="str">
        <f>HYPERLINK("https://daikei.blogspot.com/2011/01/24-3.html")</f>
        <v>https://daikei.blogspot.com/2011/01/24-3.html</v>
      </c>
    </row>
    <row r="1173" spans="1:4" x14ac:dyDescent="0.4">
      <c r="A1173" s="4" t="s">
        <v>1515</v>
      </c>
      <c r="B1173" s="4" t="s">
        <v>1496</v>
      </c>
      <c r="C1173" s="4" t="s">
        <v>1021</v>
      </c>
      <c r="D1173" s="10" t="str">
        <f>HYPERLINK("https://daikei.blogspot.com/2011/01/24-2.html")</f>
        <v>https://daikei.blogspot.com/2011/01/24-2.html</v>
      </c>
    </row>
    <row r="1174" spans="1:4" x14ac:dyDescent="0.4">
      <c r="A1174" s="4" t="s">
        <v>1515</v>
      </c>
      <c r="B1174" s="4" t="s">
        <v>1496</v>
      </c>
      <c r="C1174" s="4" t="s">
        <v>1022</v>
      </c>
      <c r="D1174" s="10" t="str">
        <f>HYPERLINK("https://daikei.blogspot.com/2011/01/24-1.html")</f>
        <v>https://daikei.blogspot.com/2011/01/24-1.html</v>
      </c>
    </row>
    <row r="1175" spans="1:4" x14ac:dyDescent="0.4">
      <c r="A1175" s="4" t="s">
        <v>1515</v>
      </c>
      <c r="B1175" s="4" t="s">
        <v>1496</v>
      </c>
      <c r="C1175" s="4" t="s">
        <v>1023</v>
      </c>
      <c r="D1175" s="4" t="str">
        <f>HYPERLINK("https://daikei.blogspot.com/2011/01")</f>
        <v>https://daikei.blogspot.com/2011/01</v>
      </c>
    </row>
    <row r="1176" spans="1:4" x14ac:dyDescent="0.4">
      <c r="A1176" s="4" t="s">
        <v>1515</v>
      </c>
      <c r="B1176" s="4" t="s">
        <v>1496</v>
      </c>
      <c r="C1176" s="4" t="s">
        <v>1024</v>
      </c>
      <c r="D1176" s="10" t="str">
        <f>HYPERLINK("https://daikei.blogspot.com/2011/01/23-4.html")</f>
        <v>https://daikei.blogspot.com/2011/01/23-4.html</v>
      </c>
    </row>
    <row r="1177" spans="1:4" x14ac:dyDescent="0.4">
      <c r="A1177" s="4" t="s">
        <v>1515</v>
      </c>
      <c r="B1177" s="4" t="s">
        <v>1496</v>
      </c>
      <c r="C1177" s="4" t="s">
        <v>1025</v>
      </c>
      <c r="D1177" s="10" t="str">
        <f>HYPERLINK("https://daikei.blogspot.com/2011/01/23-1.html")</f>
        <v>https://daikei.blogspot.com/2011/01/23-1.html</v>
      </c>
    </row>
    <row r="1178" spans="1:4" x14ac:dyDescent="0.4">
      <c r="A1178" s="4" t="s">
        <v>1515</v>
      </c>
      <c r="B1178" s="4" t="s">
        <v>1496</v>
      </c>
      <c r="C1178" s="4" t="s">
        <v>1026</v>
      </c>
      <c r="D1178" s="10" t="str">
        <f>HYPERLINK("https://daikei.blogspot.com/2011/01/22-4.html")</f>
        <v>https://daikei.blogspot.com/2011/01/22-4.html</v>
      </c>
    </row>
    <row r="1179" spans="1:4" x14ac:dyDescent="0.4">
      <c r="A1179" s="4" t="s">
        <v>1515</v>
      </c>
      <c r="B1179" s="4" t="s">
        <v>1496</v>
      </c>
      <c r="C1179" s="4" t="s">
        <v>1027</v>
      </c>
      <c r="D1179" s="4" t="str">
        <f>HYPERLINK("https://daikei.blogspot.com/2011/01")</f>
        <v>https://daikei.blogspot.com/2011/01</v>
      </c>
    </row>
    <row r="1180" spans="1:4" x14ac:dyDescent="0.4">
      <c r="A1180" s="4" t="s">
        <v>1515</v>
      </c>
      <c r="B1180" s="4" t="s">
        <v>1496</v>
      </c>
      <c r="C1180" s="4" t="s">
        <v>1028</v>
      </c>
      <c r="D1180" s="10" t="str">
        <f>HYPERLINK("https://daikei.blogspot.com/2011/01/22-2.html")</f>
        <v>https://daikei.blogspot.com/2011/01/22-2.html</v>
      </c>
    </row>
    <row r="1181" spans="1:4" x14ac:dyDescent="0.4">
      <c r="A1181" s="4" t="s">
        <v>1515</v>
      </c>
      <c r="B1181" s="4" t="s">
        <v>1496</v>
      </c>
      <c r="C1181" s="4" t="s">
        <v>1029</v>
      </c>
      <c r="D1181" s="10" t="str">
        <f>HYPERLINK("https://daikei.blogspot.com/2011/01/21-6.html")</f>
        <v>https://daikei.blogspot.com/2011/01/21-6.html</v>
      </c>
    </row>
    <row r="1182" spans="1:4" x14ac:dyDescent="0.4">
      <c r="A1182" s="4" t="s">
        <v>1515</v>
      </c>
      <c r="B1182" s="4" t="s">
        <v>1496</v>
      </c>
      <c r="C1182" s="4" t="s">
        <v>1030</v>
      </c>
      <c r="D1182" s="4" t="str">
        <f>HYPERLINK("https://daikei.blogspot.com/2011/01")</f>
        <v>https://daikei.blogspot.com/2011/01</v>
      </c>
    </row>
    <row r="1183" spans="1:4" x14ac:dyDescent="0.4">
      <c r="A1183" s="4" t="s">
        <v>1515</v>
      </c>
      <c r="B1183" s="4" t="s">
        <v>1496</v>
      </c>
      <c r="C1183" s="4" t="s">
        <v>1031</v>
      </c>
      <c r="D1183" s="10" t="str">
        <f>HYPERLINK("https://daikei.blogspot.com/2011/01/21-5.html")</f>
        <v>https://daikei.blogspot.com/2011/01/21-5.html</v>
      </c>
    </row>
    <row r="1184" spans="1:4" x14ac:dyDescent="0.4">
      <c r="A1184" s="4" t="s">
        <v>1515</v>
      </c>
      <c r="B1184" s="4" t="s">
        <v>1496</v>
      </c>
      <c r="C1184" s="4" t="s">
        <v>1032</v>
      </c>
      <c r="D1184" s="10" t="str">
        <f>HYPERLINK("https://daikei.blogspot.com/2011/01/21-3.html")</f>
        <v>https://daikei.blogspot.com/2011/01/21-3.html</v>
      </c>
    </row>
    <row r="1185" spans="1:4" x14ac:dyDescent="0.4">
      <c r="A1185" s="4" t="s">
        <v>1515</v>
      </c>
      <c r="B1185" s="4" t="s">
        <v>1496</v>
      </c>
      <c r="C1185" s="4" t="s">
        <v>1033</v>
      </c>
      <c r="D1185" s="10" t="str">
        <f>HYPERLINK("https://daikei.blogspot.com/2011/01/21-1.html")</f>
        <v>https://daikei.blogspot.com/2011/01/21-1.html</v>
      </c>
    </row>
    <row r="1186" spans="1:4" x14ac:dyDescent="0.4">
      <c r="A1186" s="4" t="s">
        <v>1515</v>
      </c>
      <c r="B1186" s="4" t="s">
        <v>1496</v>
      </c>
      <c r="C1186" s="4" t="s">
        <v>1034</v>
      </c>
      <c r="D1186" s="10" t="str">
        <f>HYPERLINK("https://daikei.blogspot.com/2011/01/20-7.html")</f>
        <v>https://daikei.blogspot.com/2011/01/20-7.html</v>
      </c>
    </row>
    <row r="1187" spans="1:4" x14ac:dyDescent="0.4">
      <c r="A1187" s="4" t="s">
        <v>1515</v>
      </c>
      <c r="B1187" s="4" t="s">
        <v>1496</v>
      </c>
      <c r="C1187" s="4" t="s">
        <v>1035</v>
      </c>
      <c r="D1187" s="10" t="str">
        <f>HYPERLINK("https://daikei.blogspot.com/2011/01/20-620-5.html")</f>
        <v>https://daikei.blogspot.com/2011/01/20-620-5.html</v>
      </c>
    </row>
    <row r="1188" spans="1:4" x14ac:dyDescent="0.4">
      <c r="A1188" s="4" t="s">
        <v>1515</v>
      </c>
      <c r="B1188" s="4" t="s">
        <v>1496</v>
      </c>
      <c r="C1188" s="4" t="s">
        <v>1036</v>
      </c>
      <c r="D1188" s="4" t="str">
        <f>HYPERLINK("https://daikei.blogspot.com/2011/01")</f>
        <v>https://daikei.blogspot.com/2011/01</v>
      </c>
    </row>
    <row r="1189" spans="1:4" x14ac:dyDescent="0.4">
      <c r="A1189" s="4" t="s">
        <v>1515</v>
      </c>
      <c r="B1189" s="4" t="s">
        <v>1496</v>
      </c>
      <c r="C1189" s="4" t="s">
        <v>1037</v>
      </c>
      <c r="D1189" s="10" t="str">
        <f>HYPERLINK("https://daikei.blogspot.com/2011/01/20-1.html")</f>
        <v>https://daikei.blogspot.com/2011/01/20-1.html</v>
      </c>
    </row>
    <row r="1190" spans="1:4" x14ac:dyDescent="0.4">
      <c r="A1190" s="4" t="s">
        <v>1515</v>
      </c>
      <c r="B1190" s="4" t="s">
        <v>1496</v>
      </c>
      <c r="C1190" s="4" t="s">
        <v>1038</v>
      </c>
      <c r="D1190" s="10" t="str">
        <f>HYPERLINK("https://daikei.blogspot.com/2011/01/19-1.html")</f>
        <v>https://daikei.blogspot.com/2011/01/19-1.html</v>
      </c>
    </row>
    <row r="1191" spans="1:4" x14ac:dyDescent="0.4">
      <c r="A1191" s="4" t="s">
        <v>1515</v>
      </c>
      <c r="B1191" s="4" t="s">
        <v>1496</v>
      </c>
      <c r="C1191" s="4" t="s">
        <v>1039</v>
      </c>
      <c r="D1191" s="10" t="str">
        <f>HYPERLINK("https://daikei.blogspot.com/2011/01/21-2.html")</f>
        <v>https://daikei.blogspot.com/2011/01/21-2.html</v>
      </c>
    </row>
    <row r="1192" spans="1:4" x14ac:dyDescent="0.4">
      <c r="A1192" s="4" t="s">
        <v>1515</v>
      </c>
      <c r="B1192" s="4" t="s">
        <v>1496</v>
      </c>
      <c r="C1192" s="4" t="s">
        <v>1040</v>
      </c>
      <c r="D1192" s="10" t="str">
        <f>HYPERLINK("https://daikei.blogspot.com/2011/01/18-1.html")</f>
        <v>https://daikei.blogspot.com/2011/01/18-1.html</v>
      </c>
    </row>
    <row r="1193" spans="1:4" x14ac:dyDescent="0.4">
      <c r="A1193" s="4" t="s">
        <v>1516</v>
      </c>
      <c r="B1193" s="4" t="s">
        <v>1497</v>
      </c>
      <c r="C1193" s="7"/>
      <c r="D1193" s="4" t="str">
        <f>HYPERLINK("https://daikei.blogspot.com/2010/12")</f>
        <v>https://daikei.blogspot.com/2010/12</v>
      </c>
    </row>
    <row r="1194" spans="1:4" x14ac:dyDescent="0.4">
      <c r="A1194" s="4" t="s">
        <v>1516</v>
      </c>
      <c r="B1194" s="4" t="s">
        <v>1497</v>
      </c>
      <c r="C1194" s="4" t="s">
        <v>1041</v>
      </c>
      <c r="D1194" s="4" t="str">
        <f>HYPERLINK("https://daikei.blogspot.com/2010/12")</f>
        <v>https://daikei.blogspot.com/2010/12</v>
      </c>
    </row>
    <row r="1195" spans="1:4" x14ac:dyDescent="0.4">
      <c r="A1195" s="4" t="s">
        <v>1516</v>
      </c>
      <c r="B1195" s="4" t="s">
        <v>1497</v>
      </c>
      <c r="C1195" s="4" t="s">
        <v>1042</v>
      </c>
      <c r="D1195" s="10" t="str">
        <f>HYPERLINK("https://daikei.blogspot.com/2010/12/17-5.html")</f>
        <v>https://daikei.blogspot.com/2010/12/17-5.html</v>
      </c>
    </row>
    <row r="1196" spans="1:4" x14ac:dyDescent="0.4">
      <c r="A1196" s="4" t="s">
        <v>1516</v>
      </c>
      <c r="B1196" s="4" t="s">
        <v>1497</v>
      </c>
      <c r="C1196" s="4" t="s">
        <v>1043</v>
      </c>
      <c r="D1196" s="10" t="str">
        <f>HYPERLINK("https://daikei.blogspot.com/2010/12/17-4.html")</f>
        <v>https://daikei.blogspot.com/2010/12/17-4.html</v>
      </c>
    </row>
    <row r="1197" spans="1:4" x14ac:dyDescent="0.4">
      <c r="A1197" s="4" t="s">
        <v>1516</v>
      </c>
      <c r="B1197" s="4" t="s">
        <v>1497</v>
      </c>
      <c r="C1197" s="4" t="s">
        <v>1044</v>
      </c>
      <c r="D1197" s="10" t="str">
        <f>HYPERLINK("https://daikei.blogspot.com/2010/12/blog-post_24.html")</f>
        <v>https://daikei.blogspot.com/2010/12/blog-post_24.html</v>
      </c>
    </row>
    <row r="1198" spans="1:4" x14ac:dyDescent="0.4">
      <c r="A1198" s="4" t="s">
        <v>1516</v>
      </c>
      <c r="B1198" s="4" t="s">
        <v>1497</v>
      </c>
      <c r="C1198" s="4" t="s">
        <v>1045</v>
      </c>
      <c r="D1198" s="10" t="str">
        <f>HYPERLINK("https://daikei.blogspot.com/2010/12/16.html")</f>
        <v>https://daikei.blogspot.com/2010/12/16.html</v>
      </c>
    </row>
    <row r="1199" spans="1:4" x14ac:dyDescent="0.4">
      <c r="A1199" s="4" t="s">
        <v>1516</v>
      </c>
      <c r="B1199" s="4" t="s">
        <v>1497</v>
      </c>
      <c r="C1199" s="4" t="s">
        <v>1046</v>
      </c>
      <c r="D1199" s="10" t="str">
        <f>HYPERLINK("https://daikei.blogspot.com/2010/12/15-7.html")</f>
        <v>https://daikei.blogspot.com/2010/12/15-7.html</v>
      </c>
    </row>
    <row r="1200" spans="1:4" x14ac:dyDescent="0.4">
      <c r="A1200" s="4" t="s">
        <v>1516</v>
      </c>
      <c r="B1200" s="4" t="s">
        <v>1497</v>
      </c>
      <c r="C1200" s="4" t="s">
        <v>1047</v>
      </c>
      <c r="D1200" s="10" t="str">
        <f>HYPERLINK("https://daikei.blogspot.com/2010/12/15_20.html")</f>
        <v>https://daikei.blogspot.com/2010/12/15_20.html</v>
      </c>
    </row>
    <row r="1201" spans="1:4" x14ac:dyDescent="0.4">
      <c r="A1201" s="4" t="s">
        <v>1516</v>
      </c>
      <c r="B1201" s="4" t="s">
        <v>1497</v>
      </c>
      <c r="C1201" s="4" t="s">
        <v>1048</v>
      </c>
      <c r="D1201" s="10" t="str">
        <f>HYPERLINK("https://daikei.blogspot.com/2010/12/15-5.html")</f>
        <v>https://daikei.blogspot.com/2010/12/15-5.html</v>
      </c>
    </row>
    <row r="1202" spans="1:4" x14ac:dyDescent="0.4">
      <c r="A1202" s="4" t="s">
        <v>1516</v>
      </c>
      <c r="B1202" s="4" t="s">
        <v>1497</v>
      </c>
      <c r="C1202" s="4" t="s">
        <v>1049</v>
      </c>
      <c r="D1202" s="10" t="str">
        <f>HYPERLINK("https://daikei.blogspot.com/2010/12/15-4.html")</f>
        <v>https://daikei.blogspot.com/2010/12/15-4.html</v>
      </c>
    </row>
    <row r="1203" spans="1:4" x14ac:dyDescent="0.4">
      <c r="A1203" s="4" t="s">
        <v>1516</v>
      </c>
      <c r="B1203" s="4" t="s">
        <v>1497</v>
      </c>
      <c r="C1203" s="4" t="s">
        <v>1050</v>
      </c>
      <c r="D1203" s="10" t="str">
        <f>HYPERLINK("https://daikei.blogspot.com/2010/12/15-3.html")</f>
        <v>https://daikei.blogspot.com/2010/12/15-3.html</v>
      </c>
    </row>
    <row r="1204" spans="1:4" x14ac:dyDescent="0.4">
      <c r="A1204" s="4" t="s">
        <v>1516</v>
      </c>
      <c r="B1204" s="4" t="s">
        <v>1497</v>
      </c>
      <c r="C1204" s="4" t="s">
        <v>1051</v>
      </c>
      <c r="D1204" s="10" t="str">
        <f>HYPERLINK("https://daikei.blogspot.com/2010/12/15-2.html")</f>
        <v>https://daikei.blogspot.com/2010/12/15-2.html</v>
      </c>
    </row>
    <row r="1205" spans="1:4" x14ac:dyDescent="0.4">
      <c r="A1205" s="4" t="s">
        <v>1516</v>
      </c>
      <c r="B1205" s="4" t="s">
        <v>1497</v>
      </c>
      <c r="C1205" s="4" t="s">
        <v>1052</v>
      </c>
      <c r="D1205" s="10" t="str">
        <f>HYPERLINK("https://daikei.blogspot.com/2010/12/15.html")</f>
        <v>https://daikei.blogspot.com/2010/12/15.html</v>
      </c>
    </row>
    <row r="1206" spans="1:4" x14ac:dyDescent="0.4">
      <c r="A1206" s="4" t="s">
        <v>1516</v>
      </c>
      <c r="B1206" s="4" t="s">
        <v>1497</v>
      </c>
      <c r="C1206" s="4" t="s">
        <v>1053</v>
      </c>
      <c r="D1206" s="10" t="str">
        <f>HYPERLINK("https://daikei.blogspot.com/2010/12/14-2.html")</f>
        <v>https://daikei.blogspot.com/2010/12/14-2.html</v>
      </c>
    </row>
    <row r="1207" spans="1:4" x14ac:dyDescent="0.4">
      <c r="A1207" s="4" t="s">
        <v>1516</v>
      </c>
      <c r="B1207" s="4" t="s">
        <v>1497</v>
      </c>
      <c r="C1207" s="4" t="s">
        <v>1054</v>
      </c>
      <c r="D1207" s="10" t="str">
        <f>HYPERLINK("https://daikei.blogspot.com/2010/12/14-1.html")</f>
        <v>https://daikei.blogspot.com/2010/12/14-1.html</v>
      </c>
    </row>
    <row r="1208" spans="1:4" x14ac:dyDescent="0.4">
      <c r="A1208" s="4" t="s">
        <v>1516</v>
      </c>
      <c r="B1208" s="4" t="s">
        <v>1497</v>
      </c>
      <c r="C1208" s="4" t="s">
        <v>1055</v>
      </c>
      <c r="D1208" s="4" t="str">
        <f>HYPERLINK("https://daikei.blogspot.com/2010/12")</f>
        <v>https://daikei.blogspot.com/2010/12</v>
      </c>
    </row>
    <row r="1209" spans="1:4" x14ac:dyDescent="0.4">
      <c r="A1209" s="4" t="s">
        <v>1516</v>
      </c>
      <c r="B1209" s="4" t="s">
        <v>1497</v>
      </c>
      <c r="C1209" s="4" t="s">
        <v>1056</v>
      </c>
      <c r="D1209" s="10" t="str">
        <f>HYPERLINK("https://daikei.blogspot.com/2010/12/13-2.html")</f>
        <v>https://daikei.blogspot.com/2010/12/13-2.html</v>
      </c>
    </row>
    <row r="1210" spans="1:4" x14ac:dyDescent="0.4">
      <c r="A1210" s="4" t="s">
        <v>1516</v>
      </c>
      <c r="B1210" s="4" t="s">
        <v>1497</v>
      </c>
      <c r="C1210" s="4" t="s">
        <v>1057</v>
      </c>
      <c r="D1210" s="10" t="str">
        <f>HYPERLINK("https://daikei.blogspot.com/2010/12/12_07.html")</f>
        <v>https://daikei.blogspot.com/2010/12/12_07.html</v>
      </c>
    </row>
    <row r="1211" spans="1:4" x14ac:dyDescent="0.4">
      <c r="A1211" s="4" t="s">
        <v>1516</v>
      </c>
      <c r="B1211" s="4" t="s">
        <v>1497</v>
      </c>
      <c r="C1211" s="4" t="s">
        <v>1058</v>
      </c>
      <c r="D1211" s="10" t="str">
        <f>HYPERLINK("https://daikei.blogspot.com/2010/12/12.html")</f>
        <v>https://daikei.blogspot.com/2010/12/12.html</v>
      </c>
    </row>
    <row r="1212" spans="1:4" x14ac:dyDescent="0.4">
      <c r="A1212" s="4" t="s">
        <v>1516</v>
      </c>
      <c r="B1212" s="4" t="s">
        <v>1497</v>
      </c>
      <c r="C1212" s="4" t="s">
        <v>1059</v>
      </c>
      <c r="D1212" s="10" t="str">
        <f>HYPERLINK("https://daikei.blogspot.com/2010/12/12-2.html")</f>
        <v>https://daikei.blogspot.com/2010/12/12-2.html</v>
      </c>
    </row>
    <row r="1213" spans="1:4" x14ac:dyDescent="0.4">
      <c r="A1213" s="4" t="s">
        <v>1516</v>
      </c>
      <c r="B1213" s="4" t="s">
        <v>1497</v>
      </c>
      <c r="C1213" s="4" t="s">
        <v>1060</v>
      </c>
      <c r="D1213" s="10" t="str">
        <f>HYPERLINK("https://daikei.blogspot.com/2010/12/12-1.html")</f>
        <v>https://daikei.blogspot.com/2010/12/12-1.html</v>
      </c>
    </row>
    <row r="1214" spans="1:4" x14ac:dyDescent="0.4">
      <c r="A1214" s="4" t="s">
        <v>1516</v>
      </c>
      <c r="B1214" s="4" t="s">
        <v>1501</v>
      </c>
      <c r="C1214" s="7"/>
      <c r="D1214" s="4" t="str">
        <f>HYPERLINK("https://daikei.blogspot.com/2010/11")</f>
        <v>https://daikei.blogspot.com/2010/11</v>
      </c>
    </row>
    <row r="1215" spans="1:4" x14ac:dyDescent="0.4">
      <c r="A1215" s="4" t="s">
        <v>1516</v>
      </c>
      <c r="B1215" s="4" t="s">
        <v>1501</v>
      </c>
      <c r="C1215" s="4" t="s">
        <v>1061</v>
      </c>
      <c r="D1215" s="4" t="str">
        <f>HYPERLINK("https://daikei.blogspot.com/2010/11")</f>
        <v>https://daikei.blogspot.com/2010/11</v>
      </c>
    </row>
    <row r="1216" spans="1:4" x14ac:dyDescent="0.4">
      <c r="A1216" s="4" t="s">
        <v>1516</v>
      </c>
      <c r="B1216" s="4" t="s">
        <v>1501</v>
      </c>
      <c r="C1216" s="4" t="s">
        <v>1062</v>
      </c>
      <c r="D1216" s="4" t="str">
        <f>HYPERLINK("https://daikei.blogspot.com/2010/11")</f>
        <v>https://daikei.blogspot.com/2010/11</v>
      </c>
    </row>
    <row r="1217" spans="1:4" x14ac:dyDescent="0.4">
      <c r="A1217" s="4" t="s">
        <v>1516</v>
      </c>
      <c r="B1217" s="4" t="s">
        <v>1501</v>
      </c>
      <c r="C1217" s="4" t="s">
        <v>1063</v>
      </c>
      <c r="D1217" s="10" t="str">
        <f>HYPERLINK("https://daikei.blogspot.com/2010/11/11-2.html")</f>
        <v>https://daikei.blogspot.com/2010/11/11-2.html</v>
      </c>
    </row>
    <row r="1218" spans="1:4" x14ac:dyDescent="0.4">
      <c r="A1218" s="4" t="s">
        <v>1516</v>
      </c>
      <c r="B1218" s="4" t="s">
        <v>1501</v>
      </c>
      <c r="C1218" s="4" t="s">
        <v>1064</v>
      </c>
      <c r="D1218" s="10" t="str">
        <f>HYPERLINK("https://daikei.blogspot.com/2010/11/11.html")</f>
        <v>https://daikei.blogspot.com/2010/11/11.html</v>
      </c>
    </row>
    <row r="1219" spans="1:4" x14ac:dyDescent="0.4">
      <c r="A1219" s="4" t="s">
        <v>1516</v>
      </c>
      <c r="B1219" s="4" t="s">
        <v>1501</v>
      </c>
      <c r="C1219" s="4" t="s">
        <v>1065</v>
      </c>
      <c r="D1219" s="10" t="str">
        <f>HYPERLINK("https://daikei.blogspot.com/2010/11/10-2.html")</f>
        <v>https://daikei.blogspot.com/2010/11/10-2.html</v>
      </c>
    </row>
    <row r="1220" spans="1:4" x14ac:dyDescent="0.4">
      <c r="A1220" s="4" t="s">
        <v>1516</v>
      </c>
      <c r="B1220" s="4" t="s">
        <v>1501</v>
      </c>
      <c r="C1220" s="4" t="s">
        <v>1066</v>
      </c>
      <c r="D1220" s="10" t="str">
        <f>HYPERLINK("https://daikei.blogspot.com/2010/11/10-1.html")</f>
        <v>https://daikei.blogspot.com/2010/11/10-1.html</v>
      </c>
    </row>
    <row r="1221" spans="1:4" x14ac:dyDescent="0.4">
      <c r="A1221" s="4" t="s">
        <v>1516</v>
      </c>
      <c r="B1221" s="4" t="s">
        <v>1501</v>
      </c>
      <c r="C1221" s="4" t="s">
        <v>1067</v>
      </c>
      <c r="D1221" s="10" t="str">
        <f>HYPERLINK("https://daikei.blogspot.com/2010/11/9-1.html")</f>
        <v>https://daikei.blogspot.com/2010/11/9-1.html</v>
      </c>
    </row>
    <row r="1222" spans="1:4" x14ac:dyDescent="0.4">
      <c r="A1222" s="4" t="s">
        <v>1516</v>
      </c>
      <c r="B1222" s="4" t="s">
        <v>1501</v>
      </c>
      <c r="C1222" s="4" t="s">
        <v>1068</v>
      </c>
      <c r="D1222" s="10" t="str">
        <f>HYPERLINK("https://daikei.blogspot.com/2010/11/blog-post_20.html")</f>
        <v>https://daikei.blogspot.com/2010/11/blog-post_20.html</v>
      </c>
    </row>
    <row r="1223" spans="1:4" x14ac:dyDescent="0.4">
      <c r="A1223" s="4" t="s">
        <v>1516</v>
      </c>
      <c r="B1223" s="4" t="s">
        <v>1501</v>
      </c>
      <c r="C1223" s="4" t="s">
        <v>1069</v>
      </c>
      <c r="D1223" s="10" t="str">
        <f>HYPERLINK("https://daikei.blogspot.com/2010/11/6-5.html")</f>
        <v>https://daikei.blogspot.com/2010/11/6-5.html</v>
      </c>
    </row>
    <row r="1224" spans="1:4" x14ac:dyDescent="0.4">
      <c r="A1224" s="4" t="s">
        <v>1516</v>
      </c>
      <c r="B1224" s="4" t="s">
        <v>1501</v>
      </c>
      <c r="C1224" s="4" t="s">
        <v>1070</v>
      </c>
      <c r="D1224" s="10" t="str">
        <f>HYPERLINK("https://daikei.blogspot.com/2010/11/blog-post_17.html")</f>
        <v>https://daikei.blogspot.com/2010/11/blog-post_17.html</v>
      </c>
    </row>
    <row r="1225" spans="1:4" x14ac:dyDescent="0.4">
      <c r="A1225" s="4" t="s">
        <v>1516</v>
      </c>
      <c r="B1225" s="4" t="s">
        <v>1501</v>
      </c>
      <c r="C1225" s="4" t="s">
        <v>1071</v>
      </c>
      <c r="D1225" s="10" t="str">
        <f>HYPERLINK("https://daikei.blogspot.com/2010/11/6-1.html")</f>
        <v>https://daikei.blogspot.com/2010/11/6-1.html</v>
      </c>
    </row>
    <row r="1226" spans="1:4" x14ac:dyDescent="0.4">
      <c r="A1226" s="4" t="s">
        <v>1516</v>
      </c>
      <c r="B1226" s="4" t="s">
        <v>1501</v>
      </c>
      <c r="C1226" s="4" t="s">
        <v>1072</v>
      </c>
      <c r="D1226" s="10" t="str">
        <f>HYPERLINK("https://daikei.blogspot.com/2010/11/blog-post_4124.html")</f>
        <v>https://daikei.blogspot.com/2010/11/blog-post_4124.html</v>
      </c>
    </row>
    <row r="1227" spans="1:4" x14ac:dyDescent="0.4">
      <c r="A1227" s="4" t="s">
        <v>1516</v>
      </c>
      <c r="B1227" s="4" t="s">
        <v>1501</v>
      </c>
      <c r="C1227" s="4" t="s">
        <v>1073</v>
      </c>
      <c r="D1227" s="10" t="str">
        <f>HYPERLINK("https://daikei.blogspot.com/2010/11/blog-post_13.html")</f>
        <v>https://daikei.blogspot.com/2010/11/blog-post_13.html</v>
      </c>
    </row>
    <row r="1228" spans="1:4" x14ac:dyDescent="0.4">
      <c r="A1228" s="4" t="s">
        <v>1516</v>
      </c>
      <c r="B1228" s="4" t="s">
        <v>1501</v>
      </c>
      <c r="C1228" s="4" t="s">
        <v>1074</v>
      </c>
      <c r="D1228" s="10" t="str">
        <f>HYPERLINK("https://daikei.blogspot.com/2010/11/5-6.html")</f>
        <v>https://daikei.blogspot.com/2010/11/5-6.html</v>
      </c>
    </row>
    <row r="1229" spans="1:4" x14ac:dyDescent="0.4">
      <c r="A1229" s="4" t="s">
        <v>1516</v>
      </c>
      <c r="B1229" s="4" t="s">
        <v>1501</v>
      </c>
      <c r="C1229" s="4" t="s">
        <v>1075</v>
      </c>
      <c r="D1229" s="4" t="str">
        <f>HYPERLINK("https://daikei.blogspot.com/2010/11")</f>
        <v>https://daikei.blogspot.com/2010/11</v>
      </c>
    </row>
    <row r="1230" spans="1:4" x14ac:dyDescent="0.4">
      <c r="A1230" s="4" t="s">
        <v>1516</v>
      </c>
      <c r="B1230" s="4" t="s">
        <v>1501</v>
      </c>
      <c r="C1230" s="4" t="s">
        <v>1076</v>
      </c>
      <c r="D1230" s="4" t="str">
        <f>HYPERLINK("https://daikei.blogspot.com/2010/11")</f>
        <v>https://daikei.blogspot.com/2010/11</v>
      </c>
    </row>
    <row r="1231" spans="1:4" x14ac:dyDescent="0.4">
      <c r="A1231" s="4" t="s">
        <v>1516</v>
      </c>
      <c r="B1231" s="4" t="s">
        <v>1501</v>
      </c>
      <c r="C1231" s="4" t="s">
        <v>1077</v>
      </c>
      <c r="D1231" s="10" t="str">
        <f>HYPERLINK("https://daikei.blogspot.com/2010/11/5-1.html")</f>
        <v>https://daikei.blogspot.com/2010/11/5-1.html</v>
      </c>
    </row>
    <row r="1232" spans="1:4" x14ac:dyDescent="0.4">
      <c r="A1232" s="4" t="s">
        <v>1516</v>
      </c>
      <c r="B1232" s="4" t="s">
        <v>1501</v>
      </c>
      <c r="C1232" s="4" t="s">
        <v>1078</v>
      </c>
      <c r="D1232" s="10" t="str">
        <f>HYPERLINK("https://daikei.blogspot.com/2010/11/blog-post.html")</f>
        <v>https://daikei.blogspot.com/2010/11/blog-post.html</v>
      </c>
    </row>
    <row r="1233" spans="1:4" x14ac:dyDescent="0.4">
      <c r="A1233" s="4" t="s">
        <v>1516</v>
      </c>
      <c r="B1233" s="4" t="s">
        <v>1501</v>
      </c>
      <c r="C1233" s="4" t="s">
        <v>1079</v>
      </c>
      <c r="D1233" s="10" t="str">
        <f>HYPERLINK("https://daikei.blogspot.com/2010/11/4-9.html")</f>
        <v>https://daikei.blogspot.com/2010/11/4-9.html</v>
      </c>
    </row>
    <row r="1234" spans="1:4" x14ac:dyDescent="0.4">
      <c r="A1234" s="4" t="s">
        <v>1516</v>
      </c>
      <c r="B1234" s="4" t="s">
        <v>1501</v>
      </c>
      <c r="C1234" s="4" t="s">
        <v>1080</v>
      </c>
      <c r="D1234" s="10" t="str">
        <f>HYPERLINK("https://daikei.blogspot.com/2010/11/4.html")</f>
        <v>https://daikei.blogspot.com/2010/11/4.html</v>
      </c>
    </row>
    <row r="1235" spans="1:4" x14ac:dyDescent="0.4">
      <c r="A1235" s="4" t="s">
        <v>1516</v>
      </c>
      <c r="B1235" s="4" t="s">
        <v>1501</v>
      </c>
      <c r="C1235" s="4" t="s">
        <v>1081</v>
      </c>
      <c r="D1235" s="10" t="str">
        <f>HYPERLINK("https://daikei.blogspot.com/2010/11/4-3.html")</f>
        <v>https://daikei.blogspot.com/2010/11/4-3.html</v>
      </c>
    </row>
    <row r="1236" spans="1:4" x14ac:dyDescent="0.4">
      <c r="A1236" s="4" t="s">
        <v>1516</v>
      </c>
      <c r="B1236" s="4" t="s">
        <v>1498</v>
      </c>
      <c r="C1236" s="7"/>
      <c r="D1236" s="4" t="str">
        <f>HYPERLINK("https://daikei.blogspot.com/2010/10")</f>
        <v>https://daikei.blogspot.com/2010/10</v>
      </c>
    </row>
    <row r="1237" spans="1:4" x14ac:dyDescent="0.4">
      <c r="A1237" s="4" t="s">
        <v>1516</v>
      </c>
      <c r="B1237" s="4" t="s">
        <v>1498</v>
      </c>
      <c r="C1237" s="4" t="s">
        <v>1082</v>
      </c>
      <c r="D1237" s="10" t="str">
        <f>HYPERLINK("https://daikei.blogspot.com/2010/10/blog-post_30.html")</f>
        <v>https://daikei.blogspot.com/2010/10/blog-post_30.html</v>
      </c>
    </row>
    <row r="1238" spans="1:4" x14ac:dyDescent="0.4">
      <c r="A1238" s="4" t="s">
        <v>1516</v>
      </c>
      <c r="B1238" s="4" t="s">
        <v>1498</v>
      </c>
      <c r="C1238" s="4" t="s">
        <v>1083</v>
      </c>
      <c r="D1238" s="4" t="str">
        <f>HYPERLINK("https://daikei.blogspot.com/2010/10")</f>
        <v>https://daikei.blogspot.com/2010/10</v>
      </c>
    </row>
    <row r="1239" spans="1:4" x14ac:dyDescent="0.4">
      <c r="A1239" s="4" t="s">
        <v>1516</v>
      </c>
      <c r="B1239" s="4" t="s">
        <v>1498</v>
      </c>
      <c r="C1239" s="4" t="s">
        <v>1084</v>
      </c>
      <c r="D1239" s="10" t="str">
        <f>HYPERLINK("https://daikei.blogspot.com/2010/10/blog-post_28.html")</f>
        <v>https://daikei.blogspot.com/2010/10/blog-post_28.html</v>
      </c>
    </row>
    <row r="1240" spans="1:4" x14ac:dyDescent="0.4">
      <c r="A1240" s="4" t="s">
        <v>1516</v>
      </c>
      <c r="B1240" s="4" t="s">
        <v>1498</v>
      </c>
      <c r="C1240" s="4" t="s">
        <v>1085</v>
      </c>
      <c r="D1240" s="10" t="str">
        <f>HYPERLINK("https://daikei.blogspot.com/2010/10/blog-post_27.html")</f>
        <v>https://daikei.blogspot.com/2010/10/blog-post_27.html</v>
      </c>
    </row>
    <row r="1241" spans="1:4" x14ac:dyDescent="0.4">
      <c r="A1241" s="4" t="s">
        <v>1516</v>
      </c>
      <c r="B1241" s="4" t="s">
        <v>1498</v>
      </c>
      <c r="C1241" s="4" t="s">
        <v>1086</v>
      </c>
      <c r="D1241" s="10" t="str">
        <f>HYPERLINK("https://daikei.blogspot.com/2010/10/blog-post_25.html")</f>
        <v>https://daikei.blogspot.com/2010/10/blog-post_25.html</v>
      </c>
    </row>
    <row r="1242" spans="1:4" x14ac:dyDescent="0.4">
      <c r="A1242" s="4" t="s">
        <v>1516</v>
      </c>
      <c r="B1242" s="4" t="s">
        <v>1498</v>
      </c>
      <c r="C1242" s="4" t="s">
        <v>1087</v>
      </c>
      <c r="D1242" s="10" t="str">
        <f>HYPERLINK("https://daikei.blogspot.com/2010/10/blog-post_24.html")</f>
        <v>https://daikei.blogspot.com/2010/10/blog-post_24.html</v>
      </c>
    </row>
    <row r="1243" spans="1:4" x14ac:dyDescent="0.4">
      <c r="A1243" s="4" t="s">
        <v>1516</v>
      </c>
      <c r="B1243" s="4" t="s">
        <v>1498</v>
      </c>
      <c r="C1243" s="4" t="s">
        <v>1088</v>
      </c>
      <c r="D1243" s="10" t="str">
        <f>HYPERLINK("https://daikei.blogspot.com/2010/10/2.html")</f>
        <v>https://daikei.blogspot.com/2010/10/2.html</v>
      </c>
    </row>
    <row r="1244" spans="1:4" x14ac:dyDescent="0.4">
      <c r="A1244" s="4" t="s">
        <v>1516</v>
      </c>
      <c r="B1244" s="4" t="s">
        <v>1498</v>
      </c>
      <c r="C1244" s="4" t="s">
        <v>1089</v>
      </c>
      <c r="D1244" s="10" t="str">
        <f>HYPERLINK("https://daikei.blogspot.com/2010/10/blog-post_22.html")</f>
        <v>https://daikei.blogspot.com/2010/10/blog-post_22.html</v>
      </c>
    </row>
    <row r="1245" spans="1:4" x14ac:dyDescent="0.4">
      <c r="A1245" s="4" t="s">
        <v>1516</v>
      </c>
      <c r="B1245" s="4" t="s">
        <v>1498</v>
      </c>
      <c r="C1245" s="4" t="s">
        <v>1090</v>
      </c>
      <c r="D1245" s="10" t="str">
        <f>HYPERLINK("https://daikei.blogspot.com/2010/10/blog-post_21.html")</f>
        <v>https://daikei.blogspot.com/2010/10/blog-post_21.html</v>
      </c>
    </row>
    <row r="1246" spans="1:4" x14ac:dyDescent="0.4">
      <c r="A1246" s="4" t="s">
        <v>1516</v>
      </c>
      <c r="B1246" s="4" t="s">
        <v>1498</v>
      </c>
      <c r="C1246" s="4" t="s">
        <v>1091</v>
      </c>
      <c r="D1246" s="10" t="str">
        <f>HYPERLINK("https://daikei.blogspot.com/2010/10/1-3.html")</f>
        <v>https://daikei.blogspot.com/2010/10/1-3.html</v>
      </c>
    </row>
    <row r="1247" spans="1:4" x14ac:dyDescent="0.4">
      <c r="A1247" s="4" t="s">
        <v>1516</v>
      </c>
      <c r="B1247" s="4" t="s">
        <v>1498</v>
      </c>
      <c r="C1247" s="4" t="s">
        <v>1092</v>
      </c>
      <c r="D1247" s="10" t="str">
        <f>HYPERLINK("https://daikei.blogspot.com/2010/10/1-2.html")</f>
        <v>https://daikei.blogspot.com/2010/10/1-2.html</v>
      </c>
    </row>
    <row r="1248" spans="1:4" x14ac:dyDescent="0.4">
      <c r="A1248" s="4" t="s">
        <v>1516</v>
      </c>
      <c r="B1248" s="4" t="s">
        <v>1498</v>
      </c>
      <c r="C1248" s="4" t="s">
        <v>1093</v>
      </c>
      <c r="D1248" s="4" t="str">
        <f>HYPERLINK("https://daikei.blogspot.com/2010/10")</f>
        <v>https://daikei.blogspot.com/2010/10</v>
      </c>
    </row>
    <row r="1249" spans="1:4" x14ac:dyDescent="0.4">
      <c r="A1249" s="4" t="s">
        <v>1516</v>
      </c>
      <c r="B1249" s="4" t="s">
        <v>1498</v>
      </c>
      <c r="C1249" s="4" t="s">
        <v>1094</v>
      </c>
      <c r="D1249" s="10" t="str">
        <f>HYPERLINK("https://daikei.blogspot.com/2010/10/1-1.html")</f>
        <v>https://daikei.blogspot.com/2010/10/1-1.html</v>
      </c>
    </row>
    <row r="1250" spans="1:4" x14ac:dyDescent="0.4">
      <c r="A1250" s="4" t="s">
        <v>1516</v>
      </c>
      <c r="B1250" s="4" t="s">
        <v>1498</v>
      </c>
      <c r="C1250" s="4" t="s">
        <v>1095</v>
      </c>
      <c r="D1250" s="4" t="str">
        <f>HYPERLINK("https://daikei.blogspot.com/2010/10")</f>
        <v>https://daikei.blogspot.com/2010/10</v>
      </c>
    </row>
    <row r="1251" spans="1:4" x14ac:dyDescent="0.4">
      <c r="A1251" s="4" t="s">
        <v>1516</v>
      </c>
      <c r="B1251" s="4" t="s">
        <v>1499</v>
      </c>
      <c r="C1251" s="7"/>
      <c r="D1251" s="4" t="str">
        <f>HYPERLINK("https://daikei.blogspot.com/2010/09")</f>
        <v>https://daikei.blogspot.com/2010/09</v>
      </c>
    </row>
    <row r="1252" spans="1:4" x14ac:dyDescent="0.4">
      <c r="A1252" s="4" t="s">
        <v>1516</v>
      </c>
      <c r="B1252" s="4" t="s">
        <v>1499</v>
      </c>
      <c r="C1252" s="4" t="s">
        <v>1096</v>
      </c>
      <c r="D1252" s="10" t="str">
        <f>HYPERLINK("https://daikei.blogspot.com/2010/09/blog-post.html")</f>
        <v>https://daikei.blogspot.com/2010/09/blog-post.html</v>
      </c>
    </row>
    <row r="1253" spans="1:4" x14ac:dyDescent="0.4">
      <c r="A1253" s="4" t="s">
        <v>1516</v>
      </c>
      <c r="B1253" s="4" t="s">
        <v>1500</v>
      </c>
      <c r="C1253" s="7"/>
      <c r="D1253" s="4" t="str">
        <f>HYPERLINK("https://daikei.blogspot.com/2010/08")</f>
        <v>https://daikei.blogspot.com/2010/08</v>
      </c>
    </row>
    <row r="1254" spans="1:4" x14ac:dyDescent="0.4">
      <c r="A1254" s="4" t="s">
        <v>1516</v>
      </c>
      <c r="B1254" s="4" t="s">
        <v>1500</v>
      </c>
      <c r="C1254" s="4" t="s">
        <v>1097</v>
      </c>
      <c r="D1254" s="4" t="str">
        <f>HYPERLINK("https://daikei.blogspot.com/2010/08")</f>
        <v>https://daikei.blogspot.com/2010/08</v>
      </c>
    </row>
    <row r="1255" spans="1:4" x14ac:dyDescent="0.4">
      <c r="A1255" s="4" t="s">
        <v>1516</v>
      </c>
      <c r="B1255" s="4" t="s">
        <v>1500</v>
      </c>
      <c r="C1255" s="8" t="s">
        <v>1098</v>
      </c>
      <c r="D1255" s="4" t="str">
        <f>HYPERLINK("https://daikei.blogspot.com/2010/08")</f>
        <v>https://daikei.blogspot.com/2010/08</v>
      </c>
    </row>
    <row r="1256" spans="1:4" x14ac:dyDescent="0.4">
      <c r="A1256" s="4" t="s">
        <v>1516</v>
      </c>
      <c r="B1256" s="4" t="s">
        <v>1500</v>
      </c>
      <c r="C1256" s="4" t="s">
        <v>1099</v>
      </c>
      <c r="D1256" s="4" t="str">
        <f>HYPERLINK("https://daikei.blogspot.com/2010/08")</f>
        <v>https://daikei.blogspot.com/2010/08</v>
      </c>
    </row>
    <row r="1257" spans="1:4" x14ac:dyDescent="0.4">
      <c r="A1257" s="4" t="s">
        <v>1516</v>
      </c>
      <c r="B1257" s="4" t="s">
        <v>1500</v>
      </c>
      <c r="C1257" s="4" t="s">
        <v>1100</v>
      </c>
      <c r="D1257" s="4" t="str">
        <f>HYPERLINK("https://daikei.blogspot.com/2010/08")</f>
        <v>https://daikei.blogspot.com/2010/08</v>
      </c>
    </row>
    <row r="1258" spans="1:4" x14ac:dyDescent="0.4">
      <c r="A1258" s="4" t="s">
        <v>1516</v>
      </c>
      <c r="B1258" s="4" t="s">
        <v>1490</v>
      </c>
      <c r="C1258" s="7"/>
      <c r="D1258" s="4" t="str">
        <f>HYPERLINK("https://daikei.blogspot.com/2010/07")</f>
        <v>https://daikei.blogspot.com/2010/07</v>
      </c>
    </row>
    <row r="1259" spans="1:4" x14ac:dyDescent="0.4">
      <c r="A1259" s="4" t="s">
        <v>1516</v>
      </c>
      <c r="B1259" s="4" t="s">
        <v>1490</v>
      </c>
      <c r="C1259" s="4" t="s">
        <v>1101</v>
      </c>
      <c r="D1259" s="4" t="str">
        <f>HYPERLINK("https://daikei.blogspot.com/2010/07")</f>
        <v>https://daikei.blogspot.com/2010/07</v>
      </c>
    </row>
    <row r="1260" spans="1:4" x14ac:dyDescent="0.4">
      <c r="A1260" s="4" t="s">
        <v>1516</v>
      </c>
      <c r="B1260" s="4" t="s">
        <v>1490</v>
      </c>
      <c r="C1260" s="4" t="s">
        <v>1102</v>
      </c>
      <c r="D1260" s="4" t="str">
        <f>HYPERLINK("https://daikei.blogspot.com/2010/07")</f>
        <v>https://daikei.blogspot.com/2010/07</v>
      </c>
    </row>
    <row r="1261" spans="1:4" x14ac:dyDescent="0.4">
      <c r="A1261" s="4" t="s">
        <v>1516</v>
      </c>
      <c r="B1261" s="4" t="s">
        <v>1490</v>
      </c>
      <c r="C1261" s="4" t="s">
        <v>1103</v>
      </c>
      <c r="D1261" s="4" t="str">
        <f>HYPERLINK("https://daikei.blogspot.com/2010/07")</f>
        <v>https://daikei.blogspot.com/2010/07</v>
      </c>
    </row>
    <row r="1262" spans="1:4" x14ac:dyDescent="0.4">
      <c r="A1262" s="4" t="s">
        <v>1516</v>
      </c>
      <c r="B1262" s="4" t="s">
        <v>1490</v>
      </c>
      <c r="C1262" s="4" t="s">
        <v>1104</v>
      </c>
      <c r="D1262" s="4" t="str">
        <f>HYPERLINK("https://daikei.blogspot.com/2010/07")</f>
        <v>https://daikei.blogspot.com/2010/07</v>
      </c>
    </row>
    <row r="1263" spans="1:4" x14ac:dyDescent="0.4">
      <c r="A1263" s="4" t="s">
        <v>1516</v>
      </c>
      <c r="B1263" s="4" t="s">
        <v>1490</v>
      </c>
      <c r="C1263" s="4" t="s">
        <v>1105</v>
      </c>
      <c r="D1263" s="4" t="str">
        <f>HYPERLINK("https://daikei.blogspot.com/2010/07")</f>
        <v>https://daikei.blogspot.com/2010/07</v>
      </c>
    </row>
    <row r="1264" spans="1:4" x14ac:dyDescent="0.4">
      <c r="A1264" s="4" t="s">
        <v>1516</v>
      </c>
      <c r="B1264" s="4" t="s">
        <v>1491</v>
      </c>
      <c r="C1264" s="7"/>
      <c r="D1264" s="4" t="str">
        <f>HYPERLINK("https://daikei.blogspot.com/2010/06")</f>
        <v>https://daikei.blogspot.com/2010/06</v>
      </c>
    </row>
    <row r="1265" spans="1:6" x14ac:dyDescent="0.4">
      <c r="A1265" s="4" t="s">
        <v>1516</v>
      </c>
      <c r="B1265" s="4" t="s">
        <v>1491</v>
      </c>
      <c r="C1265" s="4" t="s">
        <v>1106</v>
      </c>
      <c r="D1265" s="4" t="str">
        <f>HYPERLINK("https://daikei.blogspot.com/2010/06")</f>
        <v>https://daikei.blogspot.com/2010/06</v>
      </c>
    </row>
    <row r="1266" spans="1:6" x14ac:dyDescent="0.4">
      <c r="A1266" s="4" t="s">
        <v>1516</v>
      </c>
      <c r="B1266" s="4" t="s">
        <v>1491</v>
      </c>
      <c r="C1266" s="4" t="s">
        <v>1107</v>
      </c>
      <c r="D1266" s="4" t="str">
        <f>HYPERLINK("https://daikei.blogspot.com/2010/06")</f>
        <v>https://daikei.blogspot.com/2010/06</v>
      </c>
    </row>
    <row r="1267" spans="1:6" x14ac:dyDescent="0.4">
      <c r="A1267" s="4" t="s">
        <v>1516</v>
      </c>
      <c r="B1267" s="4" t="s">
        <v>1491</v>
      </c>
      <c r="C1267" s="4" t="s">
        <v>1108</v>
      </c>
      <c r="D1267" s="4" t="str">
        <f>HYPERLINK("https://daikei.blogspot.com/2010/06")</f>
        <v>https://daikei.blogspot.com/2010/06</v>
      </c>
    </row>
    <row r="1268" spans="1:6" x14ac:dyDescent="0.4">
      <c r="A1268" s="4" t="s">
        <v>1516</v>
      </c>
      <c r="B1268" s="4" t="s">
        <v>1491</v>
      </c>
      <c r="C1268" s="4" t="s">
        <v>1109</v>
      </c>
      <c r="D1268" s="4" t="str">
        <f>HYPERLINK("https://daikei.blogspot.com/2010/06")</f>
        <v>https://daikei.blogspot.com/2010/06</v>
      </c>
    </row>
    <row r="1269" spans="1:6" x14ac:dyDescent="0.4">
      <c r="A1269" s="4" t="s">
        <v>1516</v>
      </c>
      <c r="B1269" s="4" t="s">
        <v>1491</v>
      </c>
      <c r="C1269" s="4" t="s">
        <v>1110</v>
      </c>
      <c r="D1269" s="4" t="str">
        <f>HYPERLINK("https://daikei.blogspot.com/2010/06")</f>
        <v>https://daikei.blogspot.com/2010/06</v>
      </c>
    </row>
    <row r="1270" spans="1:6" x14ac:dyDescent="0.4">
      <c r="A1270" s="4" t="s">
        <v>1516</v>
      </c>
      <c r="B1270" s="4" t="s">
        <v>1491</v>
      </c>
      <c r="C1270" s="4" t="s">
        <v>1111</v>
      </c>
      <c r="D1270" s="4" t="str">
        <f>HYPERLINK("https://daikei.blogspot.com/2010/06")</f>
        <v>https://daikei.blogspot.com/2010/06</v>
      </c>
    </row>
    <row r="1271" spans="1:6" x14ac:dyDescent="0.4">
      <c r="A1271" s="4" t="s">
        <v>1516</v>
      </c>
      <c r="B1271" s="4" t="s">
        <v>1491</v>
      </c>
      <c r="C1271" s="4" t="s">
        <v>1112</v>
      </c>
      <c r="D1271" s="4" t="str">
        <f>HYPERLINK("https://daikei.blogspot.com/2010/06")</f>
        <v>https://daikei.blogspot.com/2010/06</v>
      </c>
    </row>
    <row r="1272" spans="1:6" x14ac:dyDescent="0.4">
      <c r="A1272" s="4" t="s">
        <v>1516</v>
      </c>
      <c r="B1272" s="4" t="s">
        <v>1492</v>
      </c>
      <c r="C1272" s="7"/>
      <c r="D1272" s="4" t="str">
        <f>HYPERLINK("https://daikei.blogspot.com/2010/05")</f>
        <v>https://daikei.blogspot.com/2010/05</v>
      </c>
    </row>
    <row r="1273" spans="1:6" x14ac:dyDescent="0.4">
      <c r="A1273" s="4" t="s">
        <v>1516</v>
      </c>
      <c r="B1273" s="4" t="s">
        <v>1492</v>
      </c>
      <c r="C1273" s="4" t="s">
        <v>1113</v>
      </c>
      <c r="D1273" s="4" t="str">
        <f>HYPERLINK("https://daikei.blogspot.com/2010/05")</f>
        <v>https://daikei.blogspot.com/2010/05</v>
      </c>
    </row>
    <row r="1274" spans="1:6" x14ac:dyDescent="0.4">
      <c r="A1274" s="4" t="s">
        <v>1516</v>
      </c>
      <c r="B1274" s="4" t="s">
        <v>1493</v>
      </c>
      <c r="C1274" s="7"/>
      <c r="D1274" s="4" t="str">
        <f>HYPERLINK("https://daikei.blogspot.com/2010/04")</f>
        <v>https://daikei.blogspot.com/2010/04</v>
      </c>
    </row>
    <row r="1275" spans="1:6" x14ac:dyDescent="0.4">
      <c r="A1275" s="4" t="s">
        <v>1516</v>
      </c>
      <c r="B1275" s="4" t="s">
        <v>1493</v>
      </c>
      <c r="C1275" s="4" t="s">
        <v>1114</v>
      </c>
      <c r="D1275" s="10" t="str">
        <f>HYPERLINK("https://daikei.blogspot.com/2010/04/blog-post_3417.html")</f>
        <v>https://daikei.blogspot.com/2010/04/blog-post_3417.html</v>
      </c>
    </row>
    <row r="1276" spans="1:6" x14ac:dyDescent="0.4">
      <c r="A1276" s="4" t="s">
        <v>1516</v>
      </c>
      <c r="B1276" s="4" t="s">
        <v>1493</v>
      </c>
      <c r="C1276" s="4" t="s">
        <v>1115</v>
      </c>
      <c r="D1276" s="10" t="str">
        <f>HYPERLINK("https://daikei.blogspot.com/2010/04/blog-post_4490.html")</f>
        <v>https://daikei.blogspot.com/2010/04/blog-post_4490.html</v>
      </c>
    </row>
    <row r="1277" spans="1:6" x14ac:dyDescent="0.4">
      <c r="A1277" s="4" t="s">
        <v>1516</v>
      </c>
      <c r="B1277" s="4" t="s">
        <v>1493</v>
      </c>
      <c r="C1277" s="4" t="s">
        <v>1116</v>
      </c>
      <c r="D1277" s="10" t="str">
        <f>HYPERLINK("https://daikei.blogspot.com/2010/04/blog-post_7158.html")</f>
        <v>https://daikei.blogspot.com/2010/04/blog-post_7158.html</v>
      </c>
      <c r="E1277" s="11" t="s">
        <v>1520</v>
      </c>
      <c r="F1277" s="14" t="s">
        <v>1519</v>
      </c>
    </row>
    <row r="1278" spans="1:6" x14ac:dyDescent="0.4">
      <c r="A1278" s="4" t="s">
        <v>1516</v>
      </c>
      <c r="B1278" s="4" t="s">
        <v>1493</v>
      </c>
      <c r="C1278" s="4" t="s">
        <v>1117</v>
      </c>
      <c r="D1278" s="10" t="str">
        <f>HYPERLINK("https://daikei.blogspot.com/2010/04/blog-post_27.html")</f>
        <v>https://daikei.blogspot.com/2010/04/blog-post_27.html</v>
      </c>
    </row>
    <row r="1279" spans="1:6" x14ac:dyDescent="0.4">
      <c r="A1279" s="4" t="s">
        <v>1516</v>
      </c>
      <c r="B1279" s="4" t="s">
        <v>1493</v>
      </c>
      <c r="C1279" s="4" t="s">
        <v>1118</v>
      </c>
      <c r="D1279" s="4" t="str">
        <f>HYPERLINK("https://daikei.blogspot.com/2010/04")</f>
        <v>https://daikei.blogspot.com/2010/04</v>
      </c>
    </row>
    <row r="1280" spans="1:6" x14ac:dyDescent="0.4">
      <c r="A1280" s="4" t="s">
        <v>1516</v>
      </c>
      <c r="B1280" s="4" t="s">
        <v>1493</v>
      </c>
      <c r="C1280" s="4" t="s">
        <v>1119</v>
      </c>
      <c r="D1280" s="4" t="str">
        <f>HYPERLINK("https://daikei.blogspot.com/2010/04")</f>
        <v>https://daikei.blogspot.com/2010/04</v>
      </c>
    </row>
    <row r="1281" spans="1:4" x14ac:dyDescent="0.4">
      <c r="A1281" s="4" t="s">
        <v>1516</v>
      </c>
      <c r="B1281" s="4" t="s">
        <v>1493</v>
      </c>
      <c r="C1281" s="4" t="s">
        <v>1120</v>
      </c>
      <c r="D1281" s="4" t="str">
        <f>HYPERLINK("https://daikei.blogspot.com/2010/04")</f>
        <v>https://daikei.blogspot.com/2010/04</v>
      </c>
    </row>
    <row r="1282" spans="1:4" x14ac:dyDescent="0.4">
      <c r="A1282" s="4" t="s">
        <v>1516</v>
      </c>
      <c r="B1282" s="4" t="s">
        <v>1493</v>
      </c>
      <c r="C1282" s="4" t="s">
        <v>1121</v>
      </c>
      <c r="D1282" s="4" t="str">
        <f>HYPERLINK("https://daikei.blogspot.com/2010/04")</f>
        <v>https://daikei.blogspot.com/2010/04</v>
      </c>
    </row>
    <row r="1283" spans="1:4" x14ac:dyDescent="0.4">
      <c r="A1283" s="4" t="s">
        <v>1516</v>
      </c>
      <c r="B1283" s="4" t="s">
        <v>1494</v>
      </c>
      <c r="C1283" s="7"/>
      <c r="D1283" s="4" t="str">
        <f>HYPERLINK("https://daikei.blogspot.com/2010/03")</f>
        <v>https://daikei.blogspot.com/2010/03</v>
      </c>
    </row>
    <row r="1284" spans="1:4" x14ac:dyDescent="0.4">
      <c r="A1284" s="4" t="s">
        <v>1516</v>
      </c>
      <c r="B1284" s="4" t="s">
        <v>1494</v>
      </c>
      <c r="C1284" s="4" t="s">
        <v>1122</v>
      </c>
      <c r="D1284" s="4" t="str">
        <f>HYPERLINK("https://daikei.blogspot.com/2010/03")</f>
        <v>https://daikei.blogspot.com/2010/03</v>
      </c>
    </row>
    <row r="1286" spans="1:4" x14ac:dyDescent="0.4">
      <c r="D1286" s="1" t="str">
        <f>HYPERLINK("https://plaza.umin.ac.jp/daikei/bbs.html")</f>
        <v>https://plaza.umin.ac.jp/daikei/bbs.html</v>
      </c>
    </row>
  </sheetData>
  <autoFilter ref="A1:D1284" xr:uid="{F46A38DD-4289-4F79-B673-29CB237A2B95}"/>
  <phoneticPr fontId="1"/>
  <hyperlinks>
    <hyperlink ref="F1115" r:id="rId1" xr:uid="{FDE9F0EF-7CCB-432C-8C9E-357F86951606}"/>
    <hyperlink ref="F1114" r:id="rId2" xr:uid="{758064A2-45E8-44B2-BB4F-9680A253CC13}"/>
    <hyperlink ref="F792" r:id="rId3" xr:uid="{188CDC59-7E04-4635-ADC7-1DC6F9A17EEB}"/>
    <hyperlink ref="F367" r:id="rId4" xr:uid="{C46779D6-FF7D-466F-9F65-AC5AC7EB465C}"/>
    <hyperlink ref="F23" r:id="rId5" xr:uid="{D65C3DF6-E80B-439F-8FE0-02E7F1301BEE}"/>
    <hyperlink ref="F133" r:id="rId6" xr:uid="{FC183181-2D12-48DA-AD99-DCC7EBC4BC4C}"/>
    <hyperlink ref="F145" r:id="rId7" xr:uid="{6B97DCC5-FF0F-4AF3-8C1F-430DD344BDA2}"/>
    <hyperlink ref="F144" r:id="rId8" xr:uid="{54DB0D94-4ACB-4C8D-ACD3-0418F9C39B9C}"/>
    <hyperlink ref="F372" r:id="rId9" xr:uid="{21FFE106-8EDB-4D19-A95F-118796DAE787}"/>
    <hyperlink ref="F425" r:id="rId10" xr:uid="{A0720CB9-FEC2-4F77-AFF0-C0CFE0CDED09}"/>
    <hyperlink ref="F627" r:id="rId11" xr:uid="{72AB4D28-E852-4D95-95F4-15625DF6A922}"/>
  </hyperlinks>
  <pageMargins left="0.7" right="0.7" top="0.75" bottom="0.75" header="0.3" footer="0.3"/>
  <pageSetup paperSize="9" orientation="portrait" horizontalDpi="4294967293" verticalDpi="0"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E2ECF-BFBB-4F66-B8B6-84746C34BD8D}">
  <dimension ref="A1:C180"/>
  <sheetViews>
    <sheetView zoomScale="115" zoomScaleNormal="115" workbookViewId="0">
      <selection activeCell="A2" sqref="A2"/>
    </sheetView>
  </sheetViews>
  <sheetFormatPr defaultRowHeight="18.75" x14ac:dyDescent="0.4"/>
  <cols>
    <col min="1" max="1" width="36.125" customWidth="1"/>
    <col min="2" max="2" width="13.375" customWidth="1"/>
  </cols>
  <sheetData>
    <row r="1" spans="1:3" x14ac:dyDescent="0.4">
      <c r="A1" s="1" t="s">
        <v>1303</v>
      </c>
      <c r="B1">
        <v>2010</v>
      </c>
      <c r="C1">
        <v>1</v>
      </c>
    </row>
    <row r="2" spans="1:3" x14ac:dyDescent="0.4">
      <c r="B2">
        <v>2010</v>
      </c>
      <c r="C2">
        <v>2</v>
      </c>
    </row>
    <row r="3" spans="1:3" x14ac:dyDescent="0.4">
      <c r="B3">
        <v>2010</v>
      </c>
      <c r="C3">
        <v>3</v>
      </c>
    </row>
    <row r="4" spans="1:3" x14ac:dyDescent="0.4">
      <c r="B4">
        <v>2010</v>
      </c>
      <c r="C4">
        <v>4</v>
      </c>
    </row>
    <row r="5" spans="1:3" x14ac:dyDescent="0.4">
      <c r="B5">
        <v>2010</v>
      </c>
      <c r="C5">
        <v>5</v>
      </c>
    </row>
    <row r="6" spans="1:3" x14ac:dyDescent="0.4">
      <c r="B6">
        <v>2010</v>
      </c>
      <c r="C6">
        <v>6</v>
      </c>
    </row>
    <row r="7" spans="1:3" x14ac:dyDescent="0.4">
      <c r="B7">
        <v>2010</v>
      </c>
      <c r="C7">
        <v>7</v>
      </c>
    </row>
    <row r="8" spans="1:3" x14ac:dyDescent="0.4">
      <c r="B8">
        <v>2010</v>
      </c>
      <c r="C8">
        <v>8</v>
      </c>
    </row>
    <row r="9" spans="1:3" x14ac:dyDescent="0.4">
      <c r="B9">
        <v>2010</v>
      </c>
      <c r="C9">
        <v>9</v>
      </c>
    </row>
    <row r="10" spans="1:3" x14ac:dyDescent="0.4">
      <c r="B10">
        <v>2010</v>
      </c>
      <c r="C10">
        <v>10</v>
      </c>
    </row>
    <row r="11" spans="1:3" x14ac:dyDescent="0.4">
      <c r="B11">
        <v>2010</v>
      </c>
      <c r="C11">
        <v>11</v>
      </c>
    </row>
    <row r="12" spans="1:3" x14ac:dyDescent="0.4">
      <c r="B12">
        <v>2010</v>
      </c>
      <c r="C12">
        <v>12</v>
      </c>
    </row>
    <row r="13" spans="1:3" x14ac:dyDescent="0.4">
      <c r="B13">
        <v>2011</v>
      </c>
      <c r="C13">
        <v>1</v>
      </c>
    </row>
    <row r="14" spans="1:3" x14ac:dyDescent="0.4">
      <c r="B14">
        <v>2011</v>
      </c>
      <c r="C14">
        <v>2</v>
      </c>
    </row>
    <row r="15" spans="1:3" x14ac:dyDescent="0.4">
      <c r="B15">
        <v>2011</v>
      </c>
      <c r="C15">
        <v>3</v>
      </c>
    </row>
    <row r="16" spans="1:3" x14ac:dyDescent="0.4">
      <c r="B16">
        <v>2011</v>
      </c>
      <c r="C16">
        <v>4</v>
      </c>
    </row>
    <row r="17" spans="2:3" x14ac:dyDescent="0.4">
      <c r="B17">
        <v>2011</v>
      </c>
      <c r="C17">
        <v>5</v>
      </c>
    </row>
    <row r="18" spans="2:3" x14ac:dyDescent="0.4">
      <c r="B18">
        <v>2011</v>
      </c>
      <c r="C18">
        <v>6</v>
      </c>
    </row>
    <row r="19" spans="2:3" x14ac:dyDescent="0.4">
      <c r="B19">
        <v>2011</v>
      </c>
      <c r="C19">
        <v>7</v>
      </c>
    </row>
    <row r="20" spans="2:3" x14ac:dyDescent="0.4">
      <c r="B20">
        <v>2011</v>
      </c>
      <c r="C20">
        <v>8</v>
      </c>
    </row>
    <row r="21" spans="2:3" x14ac:dyDescent="0.4">
      <c r="B21">
        <v>2011</v>
      </c>
      <c r="C21">
        <v>9</v>
      </c>
    </row>
    <row r="22" spans="2:3" x14ac:dyDescent="0.4">
      <c r="B22">
        <v>2011</v>
      </c>
      <c r="C22">
        <v>10</v>
      </c>
    </row>
    <row r="23" spans="2:3" x14ac:dyDescent="0.4">
      <c r="B23">
        <v>2011</v>
      </c>
      <c r="C23">
        <v>11</v>
      </c>
    </row>
    <row r="24" spans="2:3" x14ac:dyDescent="0.4">
      <c r="B24">
        <v>2011</v>
      </c>
      <c r="C24">
        <v>12</v>
      </c>
    </row>
    <row r="25" spans="2:3" x14ac:dyDescent="0.4">
      <c r="B25">
        <v>2012</v>
      </c>
      <c r="C25">
        <v>1</v>
      </c>
    </row>
    <row r="26" spans="2:3" x14ac:dyDescent="0.4">
      <c r="B26">
        <v>2012</v>
      </c>
      <c r="C26">
        <v>2</v>
      </c>
    </row>
    <row r="27" spans="2:3" x14ac:dyDescent="0.4">
      <c r="B27">
        <v>2012</v>
      </c>
      <c r="C27">
        <v>3</v>
      </c>
    </row>
    <row r="28" spans="2:3" x14ac:dyDescent="0.4">
      <c r="B28">
        <v>2012</v>
      </c>
      <c r="C28">
        <v>4</v>
      </c>
    </row>
    <row r="29" spans="2:3" x14ac:dyDescent="0.4">
      <c r="B29">
        <v>2012</v>
      </c>
      <c r="C29">
        <v>5</v>
      </c>
    </row>
    <row r="30" spans="2:3" x14ac:dyDescent="0.4">
      <c r="B30">
        <v>2012</v>
      </c>
      <c r="C30">
        <v>6</v>
      </c>
    </row>
    <row r="31" spans="2:3" x14ac:dyDescent="0.4">
      <c r="B31">
        <v>2012</v>
      </c>
      <c r="C31">
        <v>7</v>
      </c>
    </row>
    <row r="32" spans="2:3" x14ac:dyDescent="0.4">
      <c r="B32">
        <v>2012</v>
      </c>
      <c r="C32">
        <v>8</v>
      </c>
    </row>
    <row r="33" spans="2:3" x14ac:dyDescent="0.4">
      <c r="B33">
        <v>2012</v>
      </c>
      <c r="C33">
        <v>9</v>
      </c>
    </row>
    <row r="34" spans="2:3" x14ac:dyDescent="0.4">
      <c r="B34">
        <v>2012</v>
      </c>
      <c r="C34">
        <v>10</v>
      </c>
    </row>
    <row r="35" spans="2:3" x14ac:dyDescent="0.4">
      <c r="B35">
        <v>2012</v>
      </c>
      <c r="C35">
        <v>11</v>
      </c>
    </row>
    <row r="36" spans="2:3" x14ac:dyDescent="0.4">
      <c r="B36">
        <v>2012</v>
      </c>
      <c r="C36">
        <v>12</v>
      </c>
    </row>
    <row r="37" spans="2:3" x14ac:dyDescent="0.4">
      <c r="B37">
        <v>2013</v>
      </c>
      <c r="C37">
        <v>1</v>
      </c>
    </row>
    <row r="38" spans="2:3" x14ac:dyDescent="0.4">
      <c r="B38">
        <v>2013</v>
      </c>
      <c r="C38">
        <v>2</v>
      </c>
    </row>
    <row r="39" spans="2:3" x14ac:dyDescent="0.4">
      <c r="B39">
        <v>2013</v>
      </c>
      <c r="C39">
        <v>3</v>
      </c>
    </row>
    <row r="40" spans="2:3" x14ac:dyDescent="0.4">
      <c r="B40">
        <v>2013</v>
      </c>
      <c r="C40">
        <v>4</v>
      </c>
    </row>
    <row r="41" spans="2:3" x14ac:dyDescent="0.4">
      <c r="B41">
        <v>2013</v>
      </c>
      <c r="C41">
        <v>5</v>
      </c>
    </row>
    <row r="42" spans="2:3" x14ac:dyDescent="0.4">
      <c r="B42">
        <v>2013</v>
      </c>
      <c r="C42">
        <v>6</v>
      </c>
    </row>
    <row r="43" spans="2:3" x14ac:dyDescent="0.4">
      <c r="B43">
        <v>2013</v>
      </c>
      <c r="C43">
        <v>7</v>
      </c>
    </row>
    <row r="44" spans="2:3" x14ac:dyDescent="0.4">
      <c r="B44">
        <v>2013</v>
      </c>
      <c r="C44">
        <v>8</v>
      </c>
    </row>
    <row r="45" spans="2:3" x14ac:dyDescent="0.4">
      <c r="B45">
        <v>2013</v>
      </c>
      <c r="C45">
        <v>9</v>
      </c>
    </row>
    <row r="46" spans="2:3" x14ac:dyDescent="0.4">
      <c r="B46">
        <v>2013</v>
      </c>
      <c r="C46">
        <v>10</v>
      </c>
    </row>
    <row r="47" spans="2:3" x14ac:dyDescent="0.4">
      <c r="B47">
        <v>2013</v>
      </c>
      <c r="C47">
        <v>11</v>
      </c>
    </row>
    <row r="48" spans="2:3" x14ac:dyDescent="0.4">
      <c r="B48">
        <v>2013</v>
      </c>
      <c r="C48">
        <v>12</v>
      </c>
    </row>
    <row r="49" spans="2:3" x14ac:dyDescent="0.4">
      <c r="B49">
        <v>2014</v>
      </c>
      <c r="C49">
        <v>1</v>
      </c>
    </row>
    <row r="50" spans="2:3" x14ac:dyDescent="0.4">
      <c r="B50">
        <v>2014</v>
      </c>
      <c r="C50">
        <v>2</v>
      </c>
    </row>
    <row r="51" spans="2:3" x14ac:dyDescent="0.4">
      <c r="B51">
        <v>2014</v>
      </c>
      <c r="C51">
        <v>3</v>
      </c>
    </row>
    <row r="52" spans="2:3" x14ac:dyDescent="0.4">
      <c r="B52">
        <v>2014</v>
      </c>
      <c r="C52">
        <v>4</v>
      </c>
    </row>
    <row r="53" spans="2:3" x14ac:dyDescent="0.4">
      <c r="B53">
        <v>2014</v>
      </c>
      <c r="C53">
        <v>5</v>
      </c>
    </row>
    <row r="54" spans="2:3" x14ac:dyDescent="0.4">
      <c r="B54">
        <v>2014</v>
      </c>
      <c r="C54">
        <v>6</v>
      </c>
    </row>
    <row r="55" spans="2:3" x14ac:dyDescent="0.4">
      <c r="B55">
        <v>2014</v>
      </c>
      <c r="C55">
        <v>7</v>
      </c>
    </row>
    <row r="56" spans="2:3" x14ac:dyDescent="0.4">
      <c r="B56">
        <v>2014</v>
      </c>
      <c r="C56">
        <v>8</v>
      </c>
    </row>
    <row r="57" spans="2:3" x14ac:dyDescent="0.4">
      <c r="B57">
        <v>2014</v>
      </c>
      <c r="C57">
        <v>9</v>
      </c>
    </row>
    <row r="58" spans="2:3" x14ac:dyDescent="0.4">
      <c r="B58">
        <v>2014</v>
      </c>
      <c r="C58">
        <v>10</v>
      </c>
    </row>
    <row r="59" spans="2:3" x14ac:dyDescent="0.4">
      <c r="B59">
        <v>2014</v>
      </c>
      <c r="C59">
        <v>11</v>
      </c>
    </row>
    <row r="60" spans="2:3" x14ac:dyDescent="0.4">
      <c r="B60">
        <v>2014</v>
      </c>
      <c r="C60">
        <v>12</v>
      </c>
    </row>
    <row r="61" spans="2:3" x14ac:dyDescent="0.4">
      <c r="B61">
        <v>2015</v>
      </c>
      <c r="C61">
        <v>1</v>
      </c>
    </row>
    <row r="62" spans="2:3" x14ac:dyDescent="0.4">
      <c r="B62">
        <v>2015</v>
      </c>
      <c r="C62">
        <v>2</v>
      </c>
    </row>
    <row r="63" spans="2:3" x14ac:dyDescent="0.4">
      <c r="B63">
        <v>2015</v>
      </c>
      <c r="C63">
        <v>3</v>
      </c>
    </row>
    <row r="64" spans="2:3" x14ac:dyDescent="0.4">
      <c r="B64">
        <v>2015</v>
      </c>
      <c r="C64">
        <v>4</v>
      </c>
    </row>
    <row r="65" spans="2:3" x14ac:dyDescent="0.4">
      <c r="B65">
        <v>2015</v>
      </c>
      <c r="C65">
        <v>5</v>
      </c>
    </row>
    <row r="66" spans="2:3" x14ac:dyDescent="0.4">
      <c r="B66">
        <v>2015</v>
      </c>
      <c r="C66">
        <v>6</v>
      </c>
    </row>
    <row r="67" spans="2:3" x14ac:dyDescent="0.4">
      <c r="B67">
        <v>2015</v>
      </c>
      <c r="C67">
        <v>7</v>
      </c>
    </row>
    <row r="68" spans="2:3" x14ac:dyDescent="0.4">
      <c r="B68">
        <v>2015</v>
      </c>
      <c r="C68">
        <v>8</v>
      </c>
    </row>
    <row r="69" spans="2:3" x14ac:dyDescent="0.4">
      <c r="B69">
        <v>2015</v>
      </c>
      <c r="C69">
        <v>9</v>
      </c>
    </row>
    <row r="70" spans="2:3" x14ac:dyDescent="0.4">
      <c r="B70">
        <v>2015</v>
      </c>
      <c r="C70">
        <v>10</v>
      </c>
    </row>
    <row r="71" spans="2:3" x14ac:dyDescent="0.4">
      <c r="B71">
        <v>2015</v>
      </c>
      <c r="C71">
        <v>11</v>
      </c>
    </row>
    <row r="72" spans="2:3" x14ac:dyDescent="0.4">
      <c r="B72">
        <v>2015</v>
      </c>
      <c r="C72">
        <v>12</v>
      </c>
    </row>
    <row r="73" spans="2:3" x14ac:dyDescent="0.4">
      <c r="B73">
        <v>2016</v>
      </c>
      <c r="C73">
        <v>1</v>
      </c>
    </row>
    <row r="74" spans="2:3" x14ac:dyDescent="0.4">
      <c r="B74">
        <v>2016</v>
      </c>
      <c r="C74">
        <v>2</v>
      </c>
    </row>
    <row r="75" spans="2:3" x14ac:dyDescent="0.4">
      <c r="B75">
        <v>2016</v>
      </c>
      <c r="C75">
        <v>3</v>
      </c>
    </row>
    <row r="76" spans="2:3" x14ac:dyDescent="0.4">
      <c r="B76">
        <v>2016</v>
      </c>
      <c r="C76">
        <v>4</v>
      </c>
    </row>
    <row r="77" spans="2:3" x14ac:dyDescent="0.4">
      <c r="B77">
        <v>2016</v>
      </c>
      <c r="C77">
        <v>5</v>
      </c>
    </row>
    <row r="78" spans="2:3" x14ac:dyDescent="0.4">
      <c r="B78">
        <v>2016</v>
      </c>
      <c r="C78">
        <v>6</v>
      </c>
    </row>
    <row r="79" spans="2:3" x14ac:dyDescent="0.4">
      <c r="B79">
        <v>2016</v>
      </c>
      <c r="C79">
        <v>7</v>
      </c>
    </row>
    <row r="80" spans="2:3" x14ac:dyDescent="0.4">
      <c r="B80">
        <v>2016</v>
      </c>
      <c r="C80">
        <v>8</v>
      </c>
    </row>
    <row r="81" spans="2:3" x14ac:dyDescent="0.4">
      <c r="B81">
        <v>2016</v>
      </c>
      <c r="C81">
        <v>9</v>
      </c>
    </row>
    <row r="82" spans="2:3" x14ac:dyDescent="0.4">
      <c r="B82">
        <v>2016</v>
      </c>
      <c r="C82">
        <v>10</v>
      </c>
    </row>
    <row r="83" spans="2:3" x14ac:dyDescent="0.4">
      <c r="B83">
        <v>2016</v>
      </c>
      <c r="C83">
        <v>11</v>
      </c>
    </row>
    <row r="84" spans="2:3" x14ac:dyDescent="0.4">
      <c r="B84">
        <v>2016</v>
      </c>
      <c r="C84">
        <v>12</v>
      </c>
    </row>
    <row r="85" spans="2:3" x14ac:dyDescent="0.4">
      <c r="B85">
        <v>2017</v>
      </c>
      <c r="C85">
        <v>1</v>
      </c>
    </row>
    <row r="86" spans="2:3" x14ac:dyDescent="0.4">
      <c r="B86">
        <v>2017</v>
      </c>
      <c r="C86">
        <v>2</v>
      </c>
    </row>
    <row r="87" spans="2:3" x14ac:dyDescent="0.4">
      <c r="B87">
        <v>2017</v>
      </c>
      <c r="C87">
        <v>3</v>
      </c>
    </row>
    <row r="88" spans="2:3" x14ac:dyDescent="0.4">
      <c r="B88">
        <v>2017</v>
      </c>
      <c r="C88">
        <v>4</v>
      </c>
    </row>
    <row r="89" spans="2:3" x14ac:dyDescent="0.4">
      <c r="B89">
        <v>2017</v>
      </c>
      <c r="C89">
        <v>5</v>
      </c>
    </row>
    <row r="90" spans="2:3" x14ac:dyDescent="0.4">
      <c r="B90">
        <v>2017</v>
      </c>
      <c r="C90">
        <v>6</v>
      </c>
    </row>
    <row r="91" spans="2:3" x14ac:dyDescent="0.4">
      <c r="B91">
        <v>2017</v>
      </c>
      <c r="C91">
        <v>7</v>
      </c>
    </row>
    <row r="92" spans="2:3" x14ac:dyDescent="0.4">
      <c r="B92">
        <v>2017</v>
      </c>
      <c r="C92">
        <v>8</v>
      </c>
    </row>
    <row r="93" spans="2:3" x14ac:dyDescent="0.4">
      <c r="B93">
        <v>2017</v>
      </c>
      <c r="C93">
        <v>9</v>
      </c>
    </row>
    <row r="94" spans="2:3" x14ac:dyDescent="0.4">
      <c r="B94">
        <v>2017</v>
      </c>
      <c r="C94">
        <v>10</v>
      </c>
    </row>
    <row r="95" spans="2:3" x14ac:dyDescent="0.4">
      <c r="B95">
        <v>2017</v>
      </c>
      <c r="C95">
        <v>11</v>
      </c>
    </row>
    <row r="96" spans="2:3" x14ac:dyDescent="0.4">
      <c r="B96">
        <v>2017</v>
      </c>
      <c r="C96">
        <v>12</v>
      </c>
    </row>
    <row r="97" spans="2:3" x14ac:dyDescent="0.4">
      <c r="B97">
        <v>2018</v>
      </c>
      <c r="C97">
        <v>1</v>
      </c>
    </row>
    <row r="98" spans="2:3" x14ac:dyDescent="0.4">
      <c r="B98">
        <v>2018</v>
      </c>
      <c r="C98">
        <v>2</v>
      </c>
    </row>
    <row r="99" spans="2:3" x14ac:dyDescent="0.4">
      <c r="B99">
        <v>2018</v>
      </c>
      <c r="C99">
        <v>3</v>
      </c>
    </row>
    <row r="100" spans="2:3" x14ac:dyDescent="0.4">
      <c r="B100">
        <v>2018</v>
      </c>
      <c r="C100">
        <v>4</v>
      </c>
    </row>
    <row r="101" spans="2:3" x14ac:dyDescent="0.4">
      <c r="B101">
        <v>2018</v>
      </c>
      <c r="C101">
        <v>5</v>
      </c>
    </row>
    <row r="102" spans="2:3" x14ac:dyDescent="0.4">
      <c r="B102">
        <v>2018</v>
      </c>
      <c r="C102">
        <v>6</v>
      </c>
    </row>
    <row r="103" spans="2:3" x14ac:dyDescent="0.4">
      <c r="B103">
        <v>2018</v>
      </c>
      <c r="C103">
        <v>7</v>
      </c>
    </row>
    <row r="104" spans="2:3" x14ac:dyDescent="0.4">
      <c r="B104">
        <v>2018</v>
      </c>
      <c r="C104">
        <v>8</v>
      </c>
    </row>
    <row r="105" spans="2:3" x14ac:dyDescent="0.4">
      <c r="B105">
        <v>2018</v>
      </c>
      <c r="C105">
        <v>9</v>
      </c>
    </row>
    <row r="106" spans="2:3" x14ac:dyDescent="0.4">
      <c r="B106">
        <v>2018</v>
      </c>
      <c r="C106">
        <v>10</v>
      </c>
    </row>
    <row r="107" spans="2:3" x14ac:dyDescent="0.4">
      <c r="B107">
        <v>2018</v>
      </c>
      <c r="C107">
        <v>11</v>
      </c>
    </row>
    <row r="108" spans="2:3" x14ac:dyDescent="0.4">
      <c r="B108">
        <v>2018</v>
      </c>
      <c r="C108">
        <v>12</v>
      </c>
    </row>
    <row r="109" spans="2:3" x14ac:dyDescent="0.4">
      <c r="B109">
        <v>2019</v>
      </c>
      <c r="C109">
        <v>1</v>
      </c>
    </row>
    <row r="110" spans="2:3" x14ac:dyDescent="0.4">
      <c r="B110">
        <v>2019</v>
      </c>
      <c r="C110">
        <v>2</v>
      </c>
    </row>
    <row r="111" spans="2:3" x14ac:dyDescent="0.4">
      <c r="B111">
        <v>2019</v>
      </c>
      <c r="C111">
        <v>3</v>
      </c>
    </row>
    <row r="112" spans="2:3" x14ac:dyDescent="0.4">
      <c r="B112">
        <v>2019</v>
      </c>
      <c r="C112">
        <v>4</v>
      </c>
    </row>
    <row r="113" spans="2:3" x14ac:dyDescent="0.4">
      <c r="B113">
        <v>2019</v>
      </c>
      <c r="C113">
        <v>5</v>
      </c>
    </row>
    <row r="114" spans="2:3" x14ac:dyDescent="0.4">
      <c r="B114">
        <v>2019</v>
      </c>
      <c r="C114">
        <v>6</v>
      </c>
    </row>
    <row r="115" spans="2:3" x14ac:dyDescent="0.4">
      <c r="B115">
        <v>2019</v>
      </c>
      <c r="C115">
        <v>7</v>
      </c>
    </row>
    <row r="116" spans="2:3" x14ac:dyDescent="0.4">
      <c r="B116">
        <v>2019</v>
      </c>
      <c r="C116">
        <v>8</v>
      </c>
    </row>
    <row r="117" spans="2:3" x14ac:dyDescent="0.4">
      <c r="B117">
        <v>2019</v>
      </c>
      <c r="C117">
        <v>9</v>
      </c>
    </row>
    <row r="118" spans="2:3" x14ac:dyDescent="0.4">
      <c r="B118">
        <v>2019</v>
      </c>
      <c r="C118">
        <v>10</v>
      </c>
    </row>
    <row r="119" spans="2:3" x14ac:dyDescent="0.4">
      <c r="B119">
        <v>2019</v>
      </c>
      <c r="C119">
        <v>11</v>
      </c>
    </row>
    <row r="120" spans="2:3" x14ac:dyDescent="0.4">
      <c r="B120">
        <v>2019</v>
      </c>
      <c r="C120">
        <v>12</v>
      </c>
    </row>
    <row r="121" spans="2:3" x14ac:dyDescent="0.4">
      <c r="B121">
        <v>2020</v>
      </c>
      <c r="C121">
        <v>1</v>
      </c>
    </row>
    <row r="122" spans="2:3" x14ac:dyDescent="0.4">
      <c r="B122">
        <v>2020</v>
      </c>
      <c r="C122">
        <v>2</v>
      </c>
    </row>
    <row r="123" spans="2:3" x14ac:dyDescent="0.4">
      <c r="B123">
        <v>2020</v>
      </c>
      <c r="C123">
        <v>3</v>
      </c>
    </row>
    <row r="124" spans="2:3" x14ac:dyDescent="0.4">
      <c r="B124">
        <v>2020</v>
      </c>
      <c r="C124">
        <v>4</v>
      </c>
    </row>
    <row r="125" spans="2:3" x14ac:dyDescent="0.4">
      <c r="B125">
        <v>2020</v>
      </c>
      <c r="C125">
        <v>5</v>
      </c>
    </row>
    <row r="126" spans="2:3" x14ac:dyDescent="0.4">
      <c r="B126">
        <v>2020</v>
      </c>
      <c r="C126">
        <v>6</v>
      </c>
    </row>
    <row r="127" spans="2:3" x14ac:dyDescent="0.4">
      <c r="B127">
        <v>2020</v>
      </c>
      <c r="C127">
        <v>7</v>
      </c>
    </row>
    <row r="128" spans="2:3" x14ac:dyDescent="0.4">
      <c r="B128">
        <v>2020</v>
      </c>
      <c r="C128">
        <v>8</v>
      </c>
    </row>
    <row r="129" spans="2:3" x14ac:dyDescent="0.4">
      <c r="B129">
        <v>2020</v>
      </c>
      <c r="C129">
        <v>9</v>
      </c>
    </row>
    <row r="130" spans="2:3" x14ac:dyDescent="0.4">
      <c r="B130">
        <v>2020</v>
      </c>
      <c r="C130">
        <v>10</v>
      </c>
    </row>
    <row r="131" spans="2:3" x14ac:dyDescent="0.4">
      <c r="B131">
        <v>2020</v>
      </c>
      <c r="C131">
        <v>11</v>
      </c>
    </row>
    <row r="132" spans="2:3" x14ac:dyDescent="0.4">
      <c r="B132">
        <v>2020</v>
      </c>
      <c r="C132">
        <v>12</v>
      </c>
    </row>
    <row r="133" spans="2:3" x14ac:dyDescent="0.4">
      <c r="B133">
        <v>2021</v>
      </c>
      <c r="C133">
        <v>1</v>
      </c>
    </row>
    <row r="134" spans="2:3" x14ac:dyDescent="0.4">
      <c r="B134">
        <v>2021</v>
      </c>
      <c r="C134">
        <v>2</v>
      </c>
    </row>
    <row r="135" spans="2:3" x14ac:dyDescent="0.4">
      <c r="B135">
        <v>2021</v>
      </c>
      <c r="C135">
        <v>3</v>
      </c>
    </row>
    <row r="136" spans="2:3" x14ac:dyDescent="0.4">
      <c r="B136">
        <v>2021</v>
      </c>
      <c r="C136">
        <v>4</v>
      </c>
    </row>
    <row r="137" spans="2:3" x14ac:dyDescent="0.4">
      <c r="B137">
        <v>2021</v>
      </c>
      <c r="C137">
        <v>5</v>
      </c>
    </row>
    <row r="138" spans="2:3" x14ac:dyDescent="0.4">
      <c r="B138">
        <v>2021</v>
      </c>
      <c r="C138">
        <v>6</v>
      </c>
    </row>
    <row r="139" spans="2:3" x14ac:dyDescent="0.4">
      <c r="B139">
        <v>2021</v>
      </c>
      <c r="C139">
        <v>7</v>
      </c>
    </row>
    <row r="140" spans="2:3" x14ac:dyDescent="0.4">
      <c r="B140">
        <v>2021</v>
      </c>
      <c r="C140">
        <v>8</v>
      </c>
    </row>
    <row r="141" spans="2:3" x14ac:dyDescent="0.4">
      <c r="B141">
        <v>2021</v>
      </c>
      <c r="C141">
        <v>9</v>
      </c>
    </row>
    <row r="142" spans="2:3" x14ac:dyDescent="0.4">
      <c r="B142">
        <v>2021</v>
      </c>
      <c r="C142">
        <v>10</v>
      </c>
    </row>
    <row r="143" spans="2:3" x14ac:dyDescent="0.4">
      <c r="B143">
        <v>2021</v>
      </c>
      <c r="C143">
        <v>11</v>
      </c>
    </row>
    <row r="144" spans="2:3" x14ac:dyDescent="0.4">
      <c r="B144">
        <v>2021</v>
      </c>
      <c r="C144">
        <v>12</v>
      </c>
    </row>
    <row r="145" spans="2:3" x14ac:dyDescent="0.4">
      <c r="B145">
        <v>2022</v>
      </c>
      <c r="C145">
        <v>1</v>
      </c>
    </row>
    <row r="146" spans="2:3" x14ac:dyDescent="0.4">
      <c r="B146">
        <v>2022</v>
      </c>
      <c r="C146">
        <v>2</v>
      </c>
    </row>
    <row r="147" spans="2:3" x14ac:dyDescent="0.4">
      <c r="B147">
        <v>2022</v>
      </c>
      <c r="C147">
        <v>3</v>
      </c>
    </row>
    <row r="148" spans="2:3" x14ac:dyDescent="0.4">
      <c r="B148">
        <v>2022</v>
      </c>
      <c r="C148">
        <v>4</v>
      </c>
    </row>
    <row r="149" spans="2:3" x14ac:dyDescent="0.4">
      <c r="B149">
        <v>2022</v>
      </c>
      <c r="C149">
        <v>5</v>
      </c>
    </row>
    <row r="150" spans="2:3" x14ac:dyDescent="0.4">
      <c r="B150">
        <v>2022</v>
      </c>
      <c r="C150">
        <v>6</v>
      </c>
    </row>
    <row r="151" spans="2:3" x14ac:dyDescent="0.4">
      <c r="B151">
        <v>2022</v>
      </c>
      <c r="C151">
        <v>7</v>
      </c>
    </row>
    <row r="152" spans="2:3" x14ac:dyDescent="0.4">
      <c r="B152">
        <v>2022</v>
      </c>
      <c r="C152">
        <v>8</v>
      </c>
    </row>
    <row r="153" spans="2:3" x14ac:dyDescent="0.4">
      <c r="B153">
        <v>2022</v>
      </c>
      <c r="C153">
        <v>9</v>
      </c>
    </row>
    <row r="154" spans="2:3" x14ac:dyDescent="0.4">
      <c r="B154">
        <v>2022</v>
      </c>
      <c r="C154">
        <v>10</v>
      </c>
    </row>
    <row r="155" spans="2:3" x14ac:dyDescent="0.4">
      <c r="B155">
        <v>2022</v>
      </c>
      <c r="C155">
        <v>11</v>
      </c>
    </row>
    <row r="156" spans="2:3" x14ac:dyDescent="0.4">
      <c r="B156">
        <v>2022</v>
      </c>
      <c r="C156">
        <v>12</v>
      </c>
    </row>
    <row r="157" spans="2:3" x14ac:dyDescent="0.4">
      <c r="B157">
        <v>2023</v>
      </c>
      <c r="C157">
        <v>1</v>
      </c>
    </row>
    <row r="158" spans="2:3" x14ac:dyDescent="0.4">
      <c r="B158">
        <v>2023</v>
      </c>
      <c r="C158">
        <v>2</v>
      </c>
    </row>
    <row r="159" spans="2:3" x14ac:dyDescent="0.4">
      <c r="B159">
        <v>2023</v>
      </c>
      <c r="C159">
        <v>3</v>
      </c>
    </row>
    <row r="160" spans="2:3" x14ac:dyDescent="0.4">
      <c r="B160">
        <v>2023</v>
      </c>
      <c r="C160">
        <v>4</v>
      </c>
    </row>
    <row r="161" spans="2:3" x14ac:dyDescent="0.4">
      <c r="B161">
        <v>2023</v>
      </c>
      <c r="C161">
        <v>5</v>
      </c>
    </row>
    <row r="162" spans="2:3" x14ac:dyDescent="0.4">
      <c r="B162">
        <v>2023</v>
      </c>
      <c r="C162">
        <v>6</v>
      </c>
    </row>
    <row r="163" spans="2:3" x14ac:dyDescent="0.4">
      <c r="B163">
        <v>2023</v>
      </c>
      <c r="C163">
        <v>7</v>
      </c>
    </row>
    <row r="164" spans="2:3" x14ac:dyDescent="0.4">
      <c r="B164">
        <v>2023</v>
      </c>
      <c r="C164">
        <v>8</v>
      </c>
    </row>
    <row r="165" spans="2:3" x14ac:dyDescent="0.4">
      <c r="B165">
        <v>2023</v>
      </c>
      <c r="C165">
        <v>9</v>
      </c>
    </row>
    <row r="166" spans="2:3" x14ac:dyDescent="0.4">
      <c r="B166">
        <v>2023</v>
      </c>
      <c r="C166">
        <v>10</v>
      </c>
    </row>
    <row r="167" spans="2:3" x14ac:dyDescent="0.4">
      <c r="B167">
        <v>2023</v>
      </c>
      <c r="C167">
        <v>11</v>
      </c>
    </row>
    <row r="168" spans="2:3" x14ac:dyDescent="0.4">
      <c r="B168">
        <v>2023</v>
      </c>
      <c r="C168">
        <v>12</v>
      </c>
    </row>
    <row r="169" spans="2:3" x14ac:dyDescent="0.4">
      <c r="B169">
        <v>2024</v>
      </c>
      <c r="C169">
        <v>1</v>
      </c>
    </row>
    <row r="170" spans="2:3" x14ac:dyDescent="0.4">
      <c r="B170">
        <v>2024</v>
      </c>
      <c r="C170">
        <v>2</v>
      </c>
    </row>
    <row r="171" spans="2:3" x14ac:dyDescent="0.4">
      <c r="B171">
        <v>2024</v>
      </c>
      <c r="C171">
        <v>3</v>
      </c>
    </row>
    <row r="172" spans="2:3" x14ac:dyDescent="0.4">
      <c r="B172">
        <v>2024</v>
      </c>
      <c r="C172">
        <v>4</v>
      </c>
    </row>
    <row r="173" spans="2:3" x14ac:dyDescent="0.4">
      <c r="B173">
        <v>2024</v>
      </c>
      <c r="C173">
        <v>5</v>
      </c>
    </row>
    <row r="174" spans="2:3" x14ac:dyDescent="0.4">
      <c r="B174">
        <v>2024</v>
      </c>
      <c r="C174">
        <v>6</v>
      </c>
    </row>
    <row r="175" spans="2:3" x14ac:dyDescent="0.4">
      <c r="B175">
        <v>2024</v>
      </c>
      <c r="C175">
        <v>7</v>
      </c>
    </row>
    <row r="176" spans="2:3" x14ac:dyDescent="0.4">
      <c r="B176">
        <v>2024</v>
      </c>
      <c r="C176">
        <v>8</v>
      </c>
    </row>
    <row r="177" spans="2:3" x14ac:dyDescent="0.4">
      <c r="B177">
        <v>2024</v>
      </c>
      <c r="C177">
        <v>9</v>
      </c>
    </row>
    <row r="178" spans="2:3" x14ac:dyDescent="0.4">
      <c r="B178">
        <v>2024</v>
      </c>
      <c r="C178">
        <v>10</v>
      </c>
    </row>
    <row r="179" spans="2:3" x14ac:dyDescent="0.4">
      <c r="B179">
        <v>2024</v>
      </c>
      <c r="C179">
        <v>11</v>
      </c>
    </row>
    <row r="180" spans="2:3" x14ac:dyDescent="0.4">
      <c r="B180">
        <v>2024</v>
      </c>
      <c r="C180">
        <v>12</v>
      </c>
    </row>
  </sheetData>
  <phoneticPr fontId="1"/>
  <hyperlinks>
    <hyperlink ref="A1" r:id="rId1" xr:uid="{C6E36D1C-21DB-481D-9CA5-65F62AEE140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9BDDE3-4E60-48B1-A1FF-83F4DE322A5A}">
  <dimension ref="A1:C180"/>
  <sheetViews>
    <sheetView topLeftCell="A176" zoomScale="115" zoomScaleNormal="115" workbookViewId="0">
      <selection sqref="A1:B180"/>
    </sheetView>
  </sheetViews>
  <sheetFormatPr defaultRowHeight="18.75" x14ac:dyDescent="0.4"/>
  <cols>
    <col min="1" max="1" width="32.625" customWidth="1"/>
    <col min="2" max="2" width="16.75" style="2" customWidth="1"/>
    <col min="3" max="3" width="12.625" style="2" customWidth="1"/>
  </cols>
  <sheetData>
    <row r="1" spans="1:2" x14ac:dyDescent="0.4">
      <c r="A1" t="s">
        <v>1304</v>
      </c>
      <c r="B1" s="2" t="s">
        <v>1123</v>
      </c>
    </row>
    <row r="2" spans="1:2" x14ac:dyDescent="0.4">
      <c r="A2" t="s">
        <v>1304</v>
      </c>
      <c r="B2" s="2" t="s">
        <v>1124</v>
      </c>
    </row>
    <row r="3" spans="1:2" x14ac:dyDescent="0.4">
      <c r="A3" t="s">
        <v>1304</v>
      </c>
      <c r="B3" s="2" t="s">
        <v>1125</v>
      </c>
    </row>
    <row r="4" spans="1:2" x14ac:dyDescent="0.4">
      <c r="A4" t="s">
        <v>1304</v>
      </c>
      <c r="B4" s="2" t="s">
        <v>1126</v>
      </c>
    </row>
    <row r="5" spans="1:2" x14ac:dyDescent="0.4">
      <c r="A5" t="s">
        <v>1304</v>
      </c>
      <c r="B5" s="2" t="s">
        <v>1127</v>
      </c>
    </row>
    <row r="6" spans="1:2" x14ac:dyDescent="0.4">
      <c r="A6" t="s">
        <v>1304</v>
      </c>
      <c r="B6" s="2" t="s">
        <v>1128</v>
      </c>
    </row>
    <row r="7" spans="1:2" x14ac:dyDescent="0.4">
      <c r="A7" t="s">
        <v>1304</v>
      </c>
      <c r="B7" s="2" t="s">
        <v>1129</v>
      </c>
    </row>
    <row r="8" spans="1:2" x14ac:dyDescent="0.4">
      <c r="A8" t="s">
        <v>1304</v>
      </c>
      <c r="B8" s="2" t="s">
        <v>1130</v>
      </c>
    </row>
    <row r="9" spans="1:2" x14ac:dyDescent="0.4">
      <c r="A9" t="s">
        <v>1304</v>
      </c>
      <c r="B9" s="2" t="s">
        <v>1131</v>
      </c>
    </row>
    <row r="10" spans="1:2" x14ac:dyDescent="0.4">
      <c r="A10" t="s">
        <v>1304</v>
      </c>
      <c r="B10" s="2" t="s">
        <v>1132</v>
      </c>
    </row>
    <row r="11" spans="1:2" x14ac:dyDescent="0.4">
      <c r="A11" t="s">
        <v>1304</v>
      </c>
      <c r="B11" s="2" t="s">
        <v>1133</v>
      </c>
    </row>
    <row r="12" spans="1:2" x14ac:dyDescent="0.4">
      <c r="A12" t="s">
        <v>1304</v>
      </c>
      <c r="B12" s="2" t="s">
        <v>1134</v>
      </c>
    </row>
    <row r="13" spans="1:2" x14ac:dyDescent="0.4">
      <c r="A13" t="s">
        <v>1304</v>
      </c>
      <c r="B13" s="2" t="s">
        <v>1135</v>
      </c>
    </row>
    <row r="14" spans="1:2" x14ac:dyDescent="0.4">
      <c r="A14" t="s">
        <v>1304</v>
      </c>
      <c r="B14" s="2" t="s">
        <v>1136</v>
      </c>
    </row>
    <row r="15" spans="1:2" x14ac:dyDescent="0.4">
      <c r="A15" t="s">
        <v>1304</v>
      </c>
      <c r="B15" s="2" t="s">
        <v>1137</v>
      </c>
    </row>
    <row r="16" spans="1:2" x14ac:dyDescent="0.4">
      <c r="A16" t="s">
        <v>1304</v>
      </c>
      <c r="B16" s="2" t="s">
        <v>1138</v>
      </c>
    </row>
    <row r="17" spans="1:2" x14ac:dyDescent="0.4">
      <c r="A17" t="s">
        <v>1304</v>
      </c>
      <c r="B17" s="2" t="s">
        <v>1139</v>
      </c>
    </row>
    <row r="18" spans="1:2" x14ac:dyDescent="0.4">
      <c r="A18" t="s">
        <v>1304</v>
      </c>
      <c r="B18" s="2" t="s">
        <v>1140</v>
      </c>
    </row>
    <row r="19" spans="1:2" x14ac:dyDescent="0.4">
      <c r="A19" t="s">
        <v>1304</v>
      </c>
      <c r="B19" s="2" t="s">
        <v>1141</v>
      </c>
    </row>
    <row r="20" spans="1:2" x14ac:dyDescent="0.4">
      <c r="A20" t="s">
        <v>1304</v>
      </c>
      <c r="B20" s="2" t="s">
        <v>1142</v>
      </c>
    </row>
    <row r="21" spans="1:2" x14ac:dyDescent="0.4">
      <c r="A21" t="s">
        <v>1304</v>
      </c>
      <c r="B21" s="2" t="s">
        <v>1143</v>
      </c>
    </row>
    <row r="22" spans="1:2" x14ac:dyDescent="0.4">
      <c r="A22" t="s">
        <v>1304</v>
      </c>
      <c r="B22" s="2" t="s">
        <v>1144</v>
      </c>
    </row>
    <row r="23" spans="1:2" x14ac:dyDescent="0.4">
      <c r="A23" t="s">
        <v>1304</v>
      </c>
      <c r="B23" s="2" t="s">
        <v>1145</v>
      </c>
    </row>
    <row r="24" spans="1:2" x14ac:dyDescent="0.4">
      <c r="A24" t="s">
        <v>1304</v>
      </c>
      <c r="B24" s="2" t="s">
        <v>1146</v>
      </c>
    </row>
    <row r="25" spans="1:2" x14ac:dyDescent="0.4">
      <c r="A25" t="s">
        <v>1304</v>
      </c>
      <c r="B25" s="2" t="s">
        <v>1147</v>
      </c>
    </row>
    <row r="26" spans="1:2" x14ac:dyDescent="0.4">
      <c r="A26" t="s">
        <v>1304</v>
      </c>
      <c r="B26" s="2" t="s">
        <v>1148</v>
      </c>
    </row>
    <row r="27" spans="1:2" x14ac:dyDescent="0.4">
      <c r="A27" t="s">
        <v>1304</v>
      </c>
      <c r="B27" s="2" t="s">
        <v>1149</v>
      </c>
    </row>
    <row r="28" spans="1:2" x14ac:dyDescent="0.4">
      <c r="A28" t="s">
        <v>1304</v>
      </c>
      <c r="B28" s="2" t="s">
        <v>1150</v>
      </c>
    </row>
    <row r="29" spans="1:2" x14ac:dyDescent="0.4">
      <c r="A29" t="s">
        <v>1304</v>
      </c>
      <c r="B29" s="2" t="s">
        <v>1151</v>
      </c>
    </row>
    <row r="30" spans="1:2" x14ac:dyDescent="0.4">
      <c r="A30" t="s">
        <v>1304</v>
      </c>
      <c r="B30" s="2" t="s">
        <v>1152</v>
      </c>
    </row>
    <row r="31" spans="1:2" x14ac:dyDescent="0.4">
      <c r="A31" t="s">
        <v>1304</v>
      </c>
      <c r="B31" s="2" t="s">
        <v>1153</v>
      </c>
    </row>
    <row r="32" spans="1:2" x14ac:dyDescent="0.4">
      <c r="A32" t="s">
        <v>1304</v>
      </c>
      <c r="B32" s="2" t="s">
        <v>1154</v>
      </c>
    </row>
    <row r="33" spans="1:2" x14ac:dyDescent="0.4">
      <c r="A33" t="s">
        <v>1304</v>
      </c>
      <c r="B33" s="2" t="s">
        <v>1155</v>
      </c>
    </row>
    <row r="34" spans="1:2" x14ac:dyDescent="0.4">
      <c r="A34" t="s">
        <v>1304</v>
      </c>
      <c r="B34" s="2" t="s">
        <v>1156</v>
      </c>
    </row>
    <row r="35" spans="1:2" x14ac:dyDescent="0.4">
      <c r="A35" t="s">
        <v>1304</v>
      </c>
      <c r="B35" s="2" t="s">
        <v>1157</v>
      </c>
    </row>
    <row r="36" spans="1:2" x14ac:dyDescent="0.4">
      <c r="A36" t="s">
        <v>1304</v>
      </c>
      <c r="B36" s="2" t="s">
        <v>1158</v>
      </c>
    </row>
    <row r="37" spans="1:2" x14ac:dyDescent="0.4">
      <c r="A37" t="s">
        <v>1304</v>
      </c>
      <c r="B37" s="2" t="s">
        <v>1159</v>
      </c>
    </row>
    <row r="38" spans="1:2" x14ac:dyDescent="0.4">
      <c r="A38" t="s">
        <v>1304</v>
      </c>
      <c r="B38" s="2" t="s">
        <v>1160</v>
      </c>
    </row>
    <row r="39" spans="1:2" x14ac:dyDescent="0.4">
      <c r="A39" t="s">
        <v>1304</v>
      </c>
      <c r="B39" s="2" t="s">
        <v>1161</v>
      </c>
    </row>
    <row r="40" spans="1:2" x14ac:dyDescent="0.4">
      <c r="A40" t="s">
        <v>1304</v>
      </c>
      <c r="B40" s="2" t="s">
        <v>1162</v>
      </c>
    </row>
    <row r="41" spans="1:2" x14ac:dyDescent="0.4">
      <c r="A41" t="s">
        <v>1304</v>
      </c>
      <c r="B41" s="2" t="s">
        <v>1163</v>
      </c>
    </row>
    <row r="42" spans="1:2" x14ac:dyDescent="0.4">
      <c r="A42" t="s">
        <v>1304</v>
      </c>
      <c r="B42" s="2" t="s">
        <v>1164</v>
      </c>
    </row>
    <row r="43" spans="1:2" x14ac:dyDescent="0.4">
      <c r="A43" t="s">
        <v>1304</v>
      </c>
      <c r="B43" s="2" t="s">
        <v>1165</v>
      </c>
    </row>
    <row r="44" spans="1:2" x14ac:dyDescent="0.4">
      <c r="A44" t="s">
        <v>1304</v>
      </c>
      <c r="B44" s="2" t="s">
        <v>1166</v>
      </c>
    </row>
    <row r="45" spans="1:2" x14ac:dyDescent="0.4">
      <c r="A45" t="s">
        <v>1304</v>
      </c>
      <c r="B45" s="2" t="s">
        <v>1167</v>
      </c>
    </row>
    <row r="46" spans="1:2" x14ac:dyDescent="0.4">
      <c r="A46" t="s">
        <v>1304</v>
      </c>
      <c r="B46" s="2" t="s">
        <v>1168</v>
      </c>
    </row>
    <row r="47" spans="1:2" x14ac:dyDescent="0.4">
      <c r="A47" t="s">
        <v>1304</v>
      </c>
      <c r="B47" s="2" t="s">
        <v>1169</v>
      </c>
    </row>
    <row r="48" spans="1:2" x14ac:dyDescent="0.4">
      <c r="A48" t="s">
        <v>1304</v>
      </c>
      <c r="B48" s="2" t="s">
        <v>1170</v>
      </c>
    </row>
    <row r="49" spans="1:2" x14ac:dyDescent="0.4">
      <c r="A49" t="s">
        <v>1304</v>
      </c>
      <c r="B49" s="2" t="s">
        <v>1171</v>
      </c>
    </row>
    <row r="50" spans="1:2" x14ac:dyDescent="0.4">
      <c r="A50" t="s">
        <v>1304</v>
      </c>
      <c r="B50" s="2" t="s">
        <v>1172</v>
      </c>
    </row>
    <row r="51" spans="1:2" x14ac:dyDescent="0.4">
      <c r="A51" t="s">
        <v>1304</v>
      </c>
      <c r="B51" s="2" t="s">
        <v>1173</v>
      </c>
    </row>
    <row r="52" spans="1:2" x14ac:dyDescent="0.4">
      <c r="A52" t="s">
        <v>1304</v>
      </c>
      <c r="B52" s="2" t="s">
        <v>1174</v>
      </c>
    </row>
    <row r="53" spans="1:2" x14ac:dyDescent="0.4">
      <c r="A53" t="s">
        <v>1304</v>
      </c>
      <c r="B53" s="2" t="s">
        <v>1175</v>
      </c>
    </row>
    <row r="54" spans="1:2" x14ac:dyDescent="0.4">
      <c r="A54" t="s">
        <v>1304</v>
      </c>
      <c r="B54" s="2" t="s">
        <v>1176</v>
      </c>
    </row>
    <row r="55" spans="1:2" x14ac:dyDescent="0.4">
      <c r="A55" t="s">
        <v>1304</v>
      </c>
      <c r="B55" s="2" t="s">
        <v>1177</v>
      </c>
    </row>
    <row r="56" spans="1:2" x14ac:dyDescent="0.4">
      <c r="A56" t="s">
        <v>1304</v>
      </c>
      <c r="B56" s="2" t="s">
        <v>1178</v>
      </c>
    </row>
    <row r="57" spans="1:2" x14ac:dyDescent="0.4">
      <c r="A57" t="s">
        <v>1304</v>
      </c>
      <c r="B57" s="2" t="s">
        <v>1179</v>
      </c>
    </row>
    <row r="58" spans="1:2" x14ac:dyDescent="0.4">
      <c r="A58" t="s">
        <v>1304</v>
      </c>
      <c r="B58" s="2" t="s">
        <v>1180</v>
      </c>
    </row>
    <row r="59" spans="1:2" x14ac:dyDescent="0.4">
      <c r="A59" t="s">
        <v>1304</v>
      </c>
      <c r="B59" s="2" t="s">
        <v>1181</v>
      </c>
    </row>
    <row r="60" spans="1:2" x14ac:dyDescent="0.4">
      <c r="A60" t="s">
        <v>1304</v>
      </c>
      <c r="B60" s="2" t="s">
        <v>1182</v>
      </c>
    </row>
    <row r="61" spans="1:2" x14ac:dyDescent="0.4">
      <c r="A61" t="s">
        <v>1304</v>
      </c>
      <c r="B61" s="2" t="s">
        <v>1183</v>
      </c>
    </row>
    <row r="62" spans="1:2" x14ac:dyDescent="0.4">
      <c r="A62" t="s">
        <v>1304</v>
      </c>
      <c r="B62" s="2" t="s">
        <v>1184</v>
      </c>
    </row>
    <row r="63" spans="1:2" x14ac:dyDescent="0.4">
      <c r="A63" t="s">
        <v>1304</v>
      </c>
      <c r="B63" s="2" t="s">
        <v>1185</v>
      </c>
    </row>
    <row r="64" spans="1:2" x14ac:dyDescent="0.4">
      <c r="A64" t="s">
        <v>1304</v>
      </c>
      <c r="B64" s="2" t="s">
        <v>1186</v>
      </c>
    </row>
    <row r="65" spans="1:2" x14ac:dyDescent="0.4">
      <c r="A65" t="s">
        <v>1304</v>
      </c>
      <c r="B65" s="2" t="s">
        <v>1187</v>
      </c>
    </row>
    <row r="66" spans="1:2" x14ac:dyDescent="0.4">
      <c r="A66" t="s">
        <v>1304</v>
      </c>
      <c r="B66" s="2" t="s">
        <v>1188</v>
      </c>
    </row>
    <row r="67" spans="1:2" x14ac:dyDescent="0.4">
      <c r="A67" t="s">
        <v>1304</v>
      </c>
      <c r="B67" s="2" t="s">
        <v>1189</v>
      </c>
    </row>
    <row r="68" spans="1:2" x14ac:dyDescent="0.4">
      <c r="A68" t="s">
        <v>1304</v>
      </c>
      <c r="B68" s="2" t="s">
        <v>1190</v>
      </c>
    </row>
    <row r="69" spans="1:2" x14ac:dyDescent="0.4">
      <c r="A69" t="s">
        <v>1304</v>
      </c>
      <c r="B69" s="2" t="s">
        <v>1191</v>
      </c>
    </row>
    <row r="70" spans="1:2" x14ac:dyDescent="0.4">
      <c r="A70" t="s">
        <v>1304</v>
      </c>
      <c r="B70" s="2" t="s">
        <v>1192</v>
      </c>
    </row>
    <row r="71" spans="1:2" x14ac:dyDescent="0.4">
      <c r="A71" t="s">
        <v>1304</v>
      </c>
      <c r="B71" s="2" t="s">
        <v>1193</v>
      </c>
    </row>
    <row r="72" spans="1:2" x14ac:dyDescent="0.4">
      <c r="A72" t="s">
        <v>1304</v>
      </c>
      <c r="B72" s="2" t="s">
        <v>1194</v>
      </c>
    </row>
    <row r="73" spans="1:2" x14ac:dyDescent="0.4">
      <c r="A73" t="s">
        <v>1304</v>
      </c>
      <c r="B73" s="2" t="s">
        <v>1195</v>
      </c>
    </row>
    <row r="74" spans="1:2" x14ac:dyDescent="0.4">
      <c r="A74" t="s">
        <v>1304</v>
      </c>
      <c r="B74" s="2" t="s">
        <v>1196</v>
      </c>
    </row>
    <row r="75" spans="1:2" x14ac:dyDescent="0.4">
      <c r="A75" t="s">
        <v>1304</v>
      </c>
      <c r="B75" s="2" t="s">
        <v>1197</v>
      </c>
    </row>
    <row r="76" spans="1:2" x14ac:dyDescent="0.4">
      <c r="A76" t="s">
        <v>1304</v>
      </c>
      <c r="B76" s="2" t="s">
        <v>1198</v>
      </c>
    </row>
    <row r="77" spans="1:2" x14ac:dyDescent="0.4">
      <c r="A77" t="s">
        <v>1304</v>
      </c>
      <c r="B77" s="2" t="s">
        <v>1199</v>
      </c>
    </row>
    <row r="78" spans="1:2" x14ac:dyDescent="0.4">
      <c r="A78" t="s">
        <v>1304</v>
      </c>
      <c r="B78" s="2" t="s">
        <v>1200</v>
      </c>
    </row>
    <row r="79" spans="1:2" x14ac:dyDescent="0.4">
      <c r="A79" t="s">
        <v>1304</v>
      </c>
      <c r="B79" s="2" t="s">
        <v>1201</v>
      </c>
    </row>
    <row r="80" spans="1:2" x14ac:dyDescent="0.4">
      <c r="A80" t="s">
        <v>1304</v>
      </c>
      <c r="B80" s="2" t="s">
        <v>1202</v>
      </c>
    </row>
    <row r="81" spans="1:2" x14ac:dyDescent="0.4">
      <c r="A81" t="s">
        <v>1304</v>
      </c>
      <c r="B81" s="2" t="s">
        <v>1203</v>
      </c>
    </row>
    <row r="82" spans="1:2" x14ac:dyDescent="0.4">
      <c r="A82" t="s">
        <v>1304</v>
      </c>
      <c r="B82" s="2" t="s">
        <v>1204</v>
      </c>
    </row>
    <row r="83" spans="1:2" x14ac:dyDescent="0.4">
      <c r="A83" t="s">
        <v>1304</v>
      </c>
      <c r="B83" s="2" t="s">
        <v>1205</v>
      </c>
    </row>
    <row r="84" spans="1:2" x14ac:dyDescent="0.4">
      <c r="A84" t="s">
        <v>1304</v>
      </c>
      <c r="B84" s="2" t="s">
        <v>1206</v>
      </c>
    </row>
    <row r="85" spans="1:2" x14ac:dyDescent="0.4">
      <c r="A85" t="s">
        <v>1304</v>
      </c>
      <c r="B85" s="2" t="s">
        <v>1207</v>
      </c>
    </row>
    <row r="86" spans="1:2" x14ac:dyDescent="0.4">
      <c r="A86" t="s">
        <v>1304</v>
      </c>
      <c r="B86" s="2" t="s">
        <v>1208</v>
      </c>
    </row>
    <row r="87" spans="1:2" x14ac:dyDescent="0.4">
      <c r="A87" t="s">
        <v>1304</v>
      </c>
      <c r="B87" s="2" t="s">
        <v>1209</v>
      </c>
    </row>
    <row r="88" spans="1:2" x14ac:dyDescent="0.4">
      <c r="A88" t="s">
        <v>1304</v>
      </c>
      <c r="B88" s="2" t="s">
        <v>1210</v>
      </c>
    </row>
    <row r="89" spans="1:2" x14ac:dyDescent="0.4">
      <c r="A89" t="s">
        <v>1304</v>
      </c>
      <c r="B89" s="2" t="s">
        <v>1211</v>
      </c>
    </row>
    <row r="90" spans="1:2" x14ac:dyDescent="0.4">
      <c r="A90" t="s">
        <v>1304</v>
      </c>
      <c r="B90" s="2" t="s">
        <v>1212</v>
      </c>
    </row>
    <row r="91" spans="1:2" x14ac:dyDescent="0.4">
      <c r="A91" t="s">
        <v>1304</v>
      </c>
      <c r="B91" s="2" t="s">
        <v>1213</v>
      </c>
    </row>
    <row r="92" spans="1:2" x14ac:dyDescent="0.4">
      <c r="A92" t="s">
        <v>1304</v>
      </c>
      <c r="B92" s="2" t="s">
        <v>1214</v>
      </c>
    </row>
    <row r="93" spans="1:2" x14ac:dyDescent="0.4">
      <c r="A93" t="s">
        <v>1304</v>
      </c>
      <c r="B93" s="2" t="s">
        <v>1215</v>
      </c>
    </row>
    <row r="94" spans="1:2" x14ac:dyDescent="0.4">
      <c r="A94" t="s">
        <v>1304</v>
      </c>
      <c r="B94" s="2" t="s">
        <v>1216</v>
      </c>
    </row>
    <row r="95" spans="1:2" x14ac:dyDescent="0.4">
      <c r="A95" t="s">
        <v>1304</v>
      </c>
      <c r="B95" s="2" t="s">
        <v>1217</v>
      </c>
    </row>
    <row r="96" spans="1:2" x14ac:dyDescent="0.4">
      <c r="A96" t="s">
        <v>1304</v>
      </c>
      <c r="B96" s="2" t="s">
        <v>1218</v>
      </c>
    </row>
    <row r="97" spans="1:2" x14ac:dyDescent="0.4">
      <c r="A97" t="s">
        <v>1304</v>
      </c>
      <c r="B97" s="2" t="s">
        <v>1219</v>
      </c>
    </row>
    <row r="98" spans="1:2" x14ac:dyDescent="0.4">
      <c r="A98" t="s">
        <v>1304</v>
      </c>
      <c r="B98" s="2" t="s">
        <v>1220</v>
      </c>
    </row>
    <row r="99" spans="1:2" x14ac:dyDescent="0.4">
      <c r="A99" t="s">
        <v>1304</v>
      </c>
      <c r="B99" s="2" t="s">
        <v>1221</v>
      </c>
    </row>
    <row r="100" spans="1:2" x14ac:dyDescent="0.4">
      <c r="A100" t="s">
        <v>1304</v>
      </c>
      <c r="B100" s="2" t="s">
        <v>1222</v>
      </c>
    </row>
    <row r="101" spans="1:2" x14ac:dyDescent="0.4">
      <c r="A101" t="s">
        <v>1304</v>
      </c>
      <c r="B101" s="2" t="s">
        <v>1223</v>
      </c>
    </row>
    <row r="102" spans="1:2" x14ac:dyDescent="0.4">
      <c r="A102" t="s">
        <v>1304</v>
      </c>
      <c r="B102" s="2" t="s">
        <v>1224</v>
      </c>
    </row>
    <row r="103" spans="1:2" x14ac:dyDescent="0.4">
      <c r="A103" t="s">
        <v>1304</v>
      </c>
      <c r="B103" s="2" t="s">
        <v>1225</v>
      </c>
    </row>
    <row r="104" spans="1:2" x14ac:dyDescent="0.4">
      <c r="A104" t="s">
        <v>1304</v>
      </c>
      <c r="B104" s="2" t="s">
        <v>1226</v>
      </c>
    </row>
    <row r="105" spans="1:2" x14ac:dyDescent="0.4">
      <c r="A105" t="s">
        <v>1304</v>
      </c>
      <c r="B105" s="2" t="s">
        <v>1227</v>
      </c>
    </row>
    <row r="106" spans="1:2" x14ac:dyDescent="0.4">
      <c r="A106" t="s">
        <v>1304</v>
      </c>
      <c r="B106" s="2" t="s">
        <v>1228</v>
      </c>
    </row>
    <row r="107" spans="1:2" x14ac:dyDescent="0.4">
      <c r="A107" t="s">
        <v>1304</v>
      </c>
      <c r="B107" s="2" t="s">
        <v>1229</v>
      </c>
    </row>
    <row r="108" spans="1:2" x14ac:dyDescent="0.4">
      <c r="A108" t="s">
        <v>1304</v>
      </c>
      <c r="B108" s="2" t="s">
        <v>1230</v>
      </c>
    </row>
    <row r="109" spans="1:2" x14ac:dyDescent="0.4">
      <c r="A109" t="s">
        <v>1304</v>
      </c>
      <c r="B109" s="2" t="s">
        <v>1231</v>
      </c>
    </row>
    <row r="110" spans="1:2" x14ac:dyDescent="0.4">
      <c r="A110" t="s">
        <v>1304</v>
      </c>
      <c r="B110" s="2" t="s">
        <v>1232</v>
      </c>
    </row>
    <row r="111" spans="1:2" x14ac:dyDescent="0.4">
      <c r="A111" t="s">
        <v>1304</v>
      </c>
      <c r="B111" s="2" t="s">
        <v>1233</v>
      </c>
    </row>
    <row r="112" spans="1:2" x14ac:dyDescent="0.4">
      <c r="A112" t="s">
        <v>1304</v>
      </c>
      <c r="B112" s="2" t="s">
        <v>1234</v>
      </c>
    </row>
    <row r="113" spans="1:2" x14ac:dyDescent="0.4">
      <c r="A113" t="s">
        <v>1304</v>
      </c>
      <c r="B113" s="2" t="s">
        <v>1235</v>
      </c>
    </row>
    <row r="114" spans="1:2" x14ac:dyDescent="0.4">
      <c r="A114" t="s">
        <v>1304</v>
      </c>
      <c r="B114" s="2" t="s">
        <v>1236</v>
      </c>
    </row>
    <row r="115" spans="1:2" x14ac:dyDescent="0.4">
      <c r="A115" t="s">
        <v>1304</v>
      </c>
      <c r="B115" s="2" t="s">
        <v>1237</v>
      </c>
    </row>
    <row r="116" spans="1:2" x14ac:dyDescent="0.4">
      <c r="A116" t="s">
        <v>1304</v>
      </c>
      <c r="B116" s="2" t="s">
        <v>1238</v>
      </c>
    </row>
    <row r="117" spans="1:2" x14ac:dyDescent="0.4">
      <c r="A117" t="s">
        <v>1304</v>
      </c>
      <c r="B117" s="2" t="s">
        <v>1239</v>
      </c>
    </row>
    <row r="118" spans="1:2" x14ac:dyDescent="0.4">
      <c r="A118" t="s">
        <v>1304</v>
      </c>
      <c r="B118" s="2" t="s">
        <v>1240</v>
      </c>
    </row>
    <row r="119" spans="1:2" x14ac:dyDescent="0.4">
      <c r="A119" t="s">
        <v>1304</v>
      </c>
      <c r="B119" s="2" t="s">
        <v>1241</v>
      </c>
    </row>
    <row r="120" spans="1:2" x14ac:dyDescent="0.4">
      <c r="A120" t="s">
        <v>1304</v>
      </c>
      <c r="B120" s="2" t="s">
        <v>1242</v>
      </c>
    </row>
    <row r="121" spans="1:2" x14ac:dyDescent="0.4">
      <c r="A121" t="s">
        <v>1304</v>
      </c>
      <c r="B121" s="2" t="s">
        <v>1243</v>
      </c>
    </row>
    <row r="122" spans="1:2" x14ac:dyDescent="0.4">
      <c r="A122" t="s">
        <v>1304</v>
      </c>
      <c r="B122" s="2" t="s">
        <v>1244</v>
      </c>
    </row>
    <row r="123" spans="1:2" x14ac:dyDescent="0.4">
      <c r="A123" t="s">
        <v>1304</v>
      </c>
      <c r="B123" s="2" t="s">
        <v>1245</v>
      </c>
    </row>
    <row r="124" spans="1:2" x14ac:dyDescent="0.4">
      <c r="A124" t="s">
        <v>1304</v>
      </c>
      <c r="B124" s="2" t="s">
        <v>1246</v>
      </c>
    </row>
    <row r="125" spans="1:2" x14ac:dyDescent="0.4">
      <c r="A125" t="s">
        <v>1304</v>
      </c>
      <c r="B125" s="2" t="s">
        <v>1247</v>
      </c>
    </row>
    <row r="126" spans="1:2" x14ac:dyDescent="0.4">
      <c r="A126" t="s">
        <v>1304</v>
      </c>
      <c r="B126" s="2" t="s">
        <v>1248</v>
      </c>
    </row>
    <row r="127" spans="1:2" x14ac:dyDescent="0.4">
      <c r="A127" t="s">
        <v>1304</v>
      </c>
      <c r="B127" s="2" t="s">
        <v>1249</v>
      </c>
    </row>
    <row r="128" spans="1:2" x14ac:dyDescent="0.4">
      <c r="A128" t="s">
        <v>1304</v>
      </c>
      <c r="B128" s="2" t="s">
        <v>1250</v>
      </c>
    </row>
    <row r="129" spans="1:2" x14ac:dyDescent="0.4">
      <c r="A129" t="s">
        <v>1304</v>
      </c>
      <c r="B129" s="2" t="s">
        <v>1251</v>
      </c>
    </row>
    <row r="130" spans="1:2" x14ac:dyDescent="0.4">
      <c r="A130" t="s">
        <v>1304</v>
      </c>
      <c r="B130" s="2" t="s">
        <v>1252</v>
      </c>
    </row>
    <row r="131" spans="1:2" x14ac:dyDescent="0.4">
      <c r="A131" t="s">
        <v>1304</v>
      </c>
      <c r="B131" s="2" t="s">
        <v>1253</v>
      </c>
    </row>
    <row r="132" spans="1:2" x14ac:dyDescent="0.4">
      <c r="A132" t="s">
        <v>1304</v>
      </c>
      <c r="B132" s="2" t="s">
        <v>1254</v>
      </c>
    </row>
    <row r="133" spans="1:2" x14ac:dyDescent="0.4">
      <c r="A133" t="s">
        <v>1304</v>
      </c>
      <c r="B133" s="2" t="s">
        <v>1255</v>
      </c>
    </row>
    <row r="134" spans="1:2" x14ac:dyDescent="0.4">
      <c r="A134" t="s">
        <v>1304</v>
      </c>
      <c r="B134" s="2" t="s">
        <v>1256</v>
      </c>
    </row>
    <row r="135" spans="1:2" x14ac:dyDescent="0.4">
      <c r="A135" t="s">
        <v>1304</v>
      </c>
      <c r="B135" s="2" t="s">
        <v>1257</v>
      </c>
    </row>
    <row r="136" spans="1:2" x14ac:dyDescent="0.4">
      <c r="A136" t="s">
        <v>1304</v>
      </c>
      <c r="B136" s="2" t="s">
        <v>1258</v>
      </c>
    </row>
    <row r="137" spans="1:2" x14ac:dyDescent="0.4">
      <c r="A137" t="s">
        <v>1304</v>
      </c>
      <c r="B137" s="2" t="s">
        <v>1259</v>
      </c>
    </row>
    <row r="138" spans="1:2" x14ac:dyDescent="0.4">
      <c r="A138" t="s">
        <v>1304</v>
      </c>
      <c r="B138" s="2" t="s">
        <v>1260</v>
      </c>
    </row>
    <row r="139" spans="1:2" x14ac:dyDescent="0.4">
      <c r="A139" t="s">
        <v>1304</v>
      </c>
      <c r="B139" s="2" t="s">
        <v>1261</v>
      </c>
    </row>
    <row r="140" spans="1:2" x14ac:dyDescent="0.4">
      <c r="A140" t="s">
        <v>1304</v>
      </c>
      <c r="B140" s="2" t="s">
        <v>1262</v>
      </c>
    </row>
    <row r="141" spans="1:2" x14ac:dyDescent="0.4">
      <c r="A141" t="s">
        <v>1304</v>
      </c>
      <c r="B141" s="2" t="s">
        <v>1263</v>
      </c>
    </row>
    <row r="142" spans="1:2" x14ac:dyDescent="0.4">
      <c r="A142" t="s">
        <v>1304</v>
      </c>
      <c r="B142" s="2" t="s">
        <v>1264</v>
      </c>
    </row>
    <row r="143" spans="1:2" x14ac:dyDescent="0.4">
      <c r="A143" t="s">
        <v>1304</v>
      </c>
      <c r="B143" s="2" t="s">
        <v>1265</v>
      </c>
    </row>
    <row r="144" spans="1:2" x14ac:dyDescent="0.4">
      <c r="A144" t="s">
        <v>1304</v>
      </c>
      <c r="B144" s="2" t="s">
        <v>1266</v>
      </c>
    </row>
    <row r="145" spans="1:2" x14ac:dyDescent="0.4">
      <c r="A145" t="s">
        <v>1304</v>
      </c>
      <c r="B145" s="2" t="s">
        <v>1267</v>
      </c>
    </row>
    <row r="146" spans="1:2" x14ac:dyDescent="0.4">
      <c r="A146" t="s">
        <v>1304</v>
      </c>
      <c r="B146" s="2" t="s">
        <v>1268</v>
      </c>
    </row>
    <row r="147" spans="1:2" x14ac:dyDescent="0.4">
      <c r="A147" t="s">
        <v>1304</v>
      </c>
      <c r="B147" s="2" t="s">
        <v>1269</v>
      </c>
    </row>
    <row r="148" spans="1:2" x14ac:dyDescent="0.4">
      <c r="A148" t="s">
        <v>1304</v>
      </c>
      <c r="B148" s="2" t="s">
        <v>1270</v>
      </c>
    </row>
    <row r="149" spans="1:2" x14ac:dyDescent="0.4">
      <c r="A149" t="s">
        <v>1304</v>
      </c>
      <c r="B149" s="2" t="s">
        <v>1271</v>
      </c>
    </row>
    <row r="150" spans="1:2" x14ac:dyDescent="0.4">
      <c r="A150" t="s">
        <v>1304</v>
      </c>
      <c r="B150" s="2" t="s">
        <v>1272</v>
      </c>
    </row>
    <row r="151" spans="1:2" x14ac:dyDescent="0.4">
      <c r="A151" t="s">
        <v>1304</v>
      </c>
      <c r="B151" s="2" t="s">
        <v>1273</v>
      </c>
    </row>
    <row r="152" spans="1:2" x14ac:dyDescent="0.4">
      <c r="A152" t="s">
        <v>1304</v>
      </c>
      <c r="B152" s="2" t="s">
        <v>1274</v>
      </c>
    </row>
    <row r="153" spans="1:2" x14ac:dyDescent="0.4">
      <c r="A153" t="s">
        <v>1304</v>
      </c>
      <c r="B153" s="2" t="s">
        <v>1275</v>
      </c>
    </row>
    <row r="154" spans="1:2" x14ac:dyDescent="0.4">
      <c r="A154" t="s">
        <v>1304</v>
      </c>
      <c r="B154" s="2" t="s">
        <v>1276</v>
      </c>
    </row>
    <row r="155" spans="1:2" x14ac:dyDescent="0.4">
      <c r="A155" t="s">
        <v>1304</v>
      </c>
      <c r="B155" s="2" t="s">
        <v>1277</v>
      </c>
    </row>
    <row r="156" spans="1:2" x14ac:dyDescent="0.4">
      <c r="A156" t="s">
        <v>1304</v>
      </c>
      <c r="B156" s="2" t="s">
        <v>1278</v>
      </c>
    </row>
    <row r="157" spans="1:2" x14ac:dyDescent="0.4">
      <c r="A157" t="s">
        <v>1304</v>
      </c>
      <c r="B157" s="2" t="s">
        <v>1279</v>
      </c>
    </row>
    <row r="158" spans="1:2" x14ac:dyDescent="0.4">
      <c r="A158" t="s">
        <v>1304</v>
      </c>
      <c r="B158" s="2" t="s">
        <v>1280</v>
      </c>
    </row>
    <row r="159" spans="1:2" x14ac:dyDescent="0.4">
      <c r="A159" t="s">
        <v>1304</v>
      </c>
      <c r="B159" s="2" t="s">
        <v>1281</v>
      </c>
    </row>
    <row r="160" spans="1:2" x14ac:dyDescent="0.4">
      <c r="A160" t="s">
        <v>1304</v>
      </c>
      <c r="B160" s="2" t="s">
        <v>1282</v>
      </c>
    </row>
    <row r="161" spans="1:2" x14ac:dyDescent="0.4">
      <c r="A161" t="s">
        <v>1304</v>
      </c>
      <c r="B161" s="2" t="s">
        <v>1283</v>
      </c>
    </row>
    <row r="162" spans="1:2" x14ac:dyDescent="0.4">
      <c r="A162" t="s">
        <v>1304</v>
      </c>
      <c r="B162" s="2" t="s">
        <v>1284</v>
      </c>
    </row>
    <row r="163" spans="1:2" x14ac:dyDescent="0.4">
      <c r="A163" t="s">
        <v>1304</v>
      </c>
      <c r="B163" s="2" t="s">
        <v>1285</v>
      </c>
    </row>
    <row r="164" spans="1:2" x14ac:dyDescent="0.4">
      <c r="A164" t="s">
        <v>1304</v>
      </c>
      <c r="B164" s="2" t="s">
        <v>1286</v>
      </c>
    </row>
    <row r="165" spans="1:2" x14ac:dyDescent="0.4">
      <c r="A165" t="s">
        <v>1304</v>
      </c>
      <c r="B165" s="2" t="s">
        <v>1287</v>
      </c>
    </row>
    <row r="166" spans="1:2" x14ac:dyDescent="0.4">
      <c r="A166" t="s">
        <v>1304</v>
      </c>
      <c r="B166" s="2" t="s">
        <v>1288</v>
      </c>
    </row>
    <row r="167" spans="1:2" x14ac:dyDescent="0.4">
      <c r="A167" t="s">
        <v>1304</v>
      </c>
      <c r="B167" s="2" t="s">
        <v>1289</v>
      </c>
    </row>
    <row r="168" spans="1:2" x14ac:dyDescent="0.4">
      <c r="A168" t="s">
        <v>1304</v>
      </c>
      <c r="B168" s="2" t="s">
        <v>1290</v>
      </c>
    </row>
    <row r="169" spans="1:2" x14ac:dyDescent="0.4">
      <c r="A169" t="s">
        <v>1304</v>
      </c>
      <c r="B169" s="2" t="s">
        <v>1291</v>
      </c>
    </row>
    <row r="170" spans="1:2" x14ac:dyDescent="0.4">
      <c r="A170" t="s">
        <v>1304</v>
      </c>
      <c r="B170" s="2" t="s">
        <v>1292</v>
      </c>
    </row>
    <row r="171" spans="1:2" x14ac:dyDescent="0.4">
      <c r="A171" t="s">
        <v>1304</v>
      </c>
      <c r="B171" s="2" t="s">
        <v>1293</v>
      </c>
    </row>
    <row r="172" spans="1:2" x14ac:dyDescent="0.4">
      <c r="A172" t="s">
        <v>1304</v>
      </c>
      <c r="B172" s="2" t="s">
        <v>1294</v>
      </c>
    </row>
    <row r="173" spans="1:2" x14ac:dyDescent="0.4">
      <c r="A173" t="s">
        <v>1304</v>
      </c>
      <c r="B173" s="2" t="s">
        <v>1295</v>
      </c>
    </row>
    <row r="174" spans="1:2" x14ac:dyDescent="0.4">
      <c r="A174" t="s">
        <v>1304</v>
      </c>
      <c r="B174" s="2" t="s">
        <v>1296</v>
      </c>
    </row>
    <row r="175" spans="1:2" x14ac:dyDescent="0.4">
      <c r="A175" t="s">
        <v>1304</v>
      </c>
      <c r="B175" s="2" t="s">
        <v>1297</v>
      </c>
    </row>
    <row r="176" spans="1:2" x14ac:dyDescent="0.4">
      <c r="A176" t="s">
        <v>1304</v>
      </c>
      <c r="B176" s="2" t="s">
        <v>1298</v>
      </c>
    </row>
    <row r="177" spans="1:2" x14ac:dyDescent="0.4">
      <c r="A177" t="s">
        <v>1304</v>
      </c>
      <c r="B177" s="2" t="s">
        <v>1299</v>
      </c>
    </row>
    <row r="178" spans="1:2" x14ac:dyDescent="0.4">
      <c r="A178" t="s">
        <v>1304</v>
      </c>
      <c r="B178" s="2" t="s">
        <v>1300</v>
      </c>
    </row>
    <row r="179" spans="1:2" x14ac:dyDescent="0.4">
      <c r="A179" t="s">
        <v>1304</v>
      </c>
      <c r="B179" s="2" t="s">
        <v>1301</v>
      </c>
    </row>
    <row r="180" spans="1:2" x14ac:dyDescent="0.4">
      <c r="A180" t="s">
        <v>1304</v>
      </c>
      <c r="B180" s="2" t="s">
        <v>1302</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974BB-325B-49CA-B326-977285D75FA7}">
  <dimension ref="A1:B180"/>
  <sheetViews>
    <sheetView zoomScale="145" zoomScaleNormal="145" workbookViewId="0">
      <selection activeCell="A2" sqref="A2"/>
    </sheetView>
  </sheetViews>
  <sheetFormatPr defaultRowHeight="18.75" x14ac:dyDescent="0.4"/>
  <cols>
    <col min="1" max="1" width="50.75" customWidth="1"/>
  </cols>
  <sheetData>
    <row r="1" spans="1:2" x14ac:dyDescent="0.4">
      <c r="A1" t="s">
        <v>1484</v>
      </c>
      <c r="B1" s="2" t="s">
        <v>1302</v>
      </c>
    </row>
    <row r="2" spans="1:2" x14ac:dyDescent="0.4">
      <c r="A2" t="s">
        <v>1483</v>
      </c>
      <c r="B2" s="2" t="s">
        <v>1301</v>
      </c>
    </row>
    <row r="3" spans="1:2" x14ac:dyDescent="0.4">
      <c r="A3" t="s">
        <v>1482</v>
      </c>
      <c r="B3" s="2" t="s">
        <v>1300</v>
      </c>
    </row>
    <row r="4" spans="1:2" x14ac:dyDescent="0.4">
      <c r="A4" t="s">
        <v>1481</v>
      </c>
      <c r="B4" s="2" t="s">
        <v>1299</v>
      </c>
    </row>
    <row r="5" spans="1:2" x14ac:dyDescent="0.4">
      <c r="A5" t="s">
        <v>1480</v>
      </c>
      <c r="B5" s="2" t="s">
        <v>1298</v>
      </c>
    </row>
    <row r="6" spans="1:2" x14ac:dyDescent="0.4">
      <c r="A6" t="s">
        <v>1479</v>
      </c>
      <c r="B6" s="2" t="s">
        <v>1297</v>
      </c>
    </row>
    <row r="7" spans="1:2" x14ac:dyDescent="0.4">
      <c r="A7" t="s">
        <v>1478</v>
      </c>
      <c r="B7" s="2" t="s">
        <v>1296</v>
      </c>
    </row>
    <row r="8" spans="1:2" x14ac:dyDescent="0.4">
      <c r="A8" t="s">
        <v>1477</v>
      </c>
      <c r="B8" s="2" t="s">
        <v>1295</v>
      </c>
    </row>
    <row r="9" spans="1:2" x14ac:dyDescent="0.4">
      <c r="A9" t="s">
        <v>1476</v>
      </c>
      <c r="B9" s="2" t="s">
        <v>1294</v>
      </c>
    </row>
    <row r="10" spans="1:2" x14ac:dyDescent="0.4">
      <c r="A10" t="s">
        <v>1475</v>
      </c>
      <c r="B10" s="2" t="s">
        <v>1293</v>
      </c>
    </row>
    <row r="11" spans="1:2" x14ac:dyDescent="0.4">
      <c r="A11" t="s">
        <v>1474</v>
      </c>
      <c r="B11" s="2" t="s">
        <v>1292</v>
      </c>
    </row>
    <row r="12" spans="1:2" x14ac:dyDescent="0.4">
      <c r="A12" t="s">
        <v>1473</v>
      </c>
      <c r="B12" s="2" t="s">
        <v>1291</v>
      </c>
    </row>
    <row r="13" spans="1:2" x14ac:dyDescent="0.4">
      <c r="A13" t="s">
        <v>1472</v>
      </c>
      <c r="B13" s="2" t="s">
        <v>1290</v>
      </c>
    </row>
    <row r="14" spans="1:2" x14ac:dyDescent="0.4">
      <c r="A14" t="s">
        <v>1471</v>
      </c>
      <c r="B14" s="2" t="s">
        <v>1289</v>
      </c>
    </row>
    <row r="15" spans="1:2" x14ac:dyDescent="0.4">
      <c r="A15" t="s">
        <v>1470</v>
      </c>
      <c r="B15" s="2" t="s">
        <v>1288</v>
      </c>
    </row>
    <row r="16" spans="1:2" x14ac:dyDescent="0.4">
      <c r="A16" t="s">
        <v>1469</v>
      </c>
      <c r="B16" s="2" t="s">
        <v>1287</v>
      </c>
    </row>
    <row r="17" spans="1:2" x14ac:dyDescent="0.4">
      <c r="A17" t="s">
        <v>1468</v>
      </c>
      <c r="B17" s="2" t="s">
        <v>1286</v>
      </c>
    </row>
    <row r="18" spans="1:2" x14ac:dyDescent="0.4">
      <c r="A18" t="s">
        <v>1467</v>
      </c>
      <c r="B18" s="2" t="s">
        <v>1285</v>
      </c>
    </row>
    <row r="19" spans="1:2" x14ac:dyDescent="0.4">
      <c r="A19" t="s">
        <v>1466</v>
      </c>
      <c r="B19" s="2" t="s">
        <v>1284</v>
      </c>
    </row>
    <row r="20" spans="1:2" x14ac:dyDescent="0.4">
      <c r="A20" t="s">
        <v>1465</v>
      </c>
      <c r="B20" s="2" t="s">
        <v>1283</v>
      </c>
    </row>
    <row r="21" spans="1:2" x14ac:dyDescent="0.4">
      <c r="A21" t="s">
        <v>1464</v>
      </c>
      <c r="B21" s="2" t="s">
        <v>1282</v>
      </c>
    </row>
    <row r="22" spans="1:2" x14ac:dyDescent="0.4">
      <c r="A22" t="s">
        <v>1463</v>
      </c>
      <c r="B22" s="2" t="s">
        <v>1281</v>
      </c>
    </row>
    <row r="23" spans="1:2" x14ac:dyDescent="0.4">
      <c r="A23" t="s">
        <v>1462</v>
      </c>
      <c r="B23" s="2" t="s">
        <v>1280</v>
      </c>
    </row>
    <row r="24" spans="1:2" x14ac:dyDescent="0.4">
      <c r="A24" t="s">
        <v>1461</v>
      </c>
      <c r="B24" s="2" t="s">
        <v>1279</v>
      </c>
    </row>
    <row r="25" spans="1:2" x14ac:dyDescent="0.4">
      <c r="A25" t="s">
        <v>1460</v>
      </c>
      <c r="B25" s="2" t="s">
        <v>1278</v>
      </c>
    </row>
    <row r="26" spans="1:2" x14ac:dyDescent="0.4">
      <c r="A26" t="s">
        <v>1459</v>
      </c>
      <c r="B26" s="2" t="s">
        <v>1277</v>
      </c>
    </row>
    <row r="27" spans="1:2" x14ac:dyDescent="0.4">
      <c r="A27" t="s">
        <v>1458</v>
      </c>
      <c r="B27" s="2" t="s">
        <v>1276</v>
      </c>
    </row>
    <row r="28" spans="1:2" x14ac:dyDescent="0.4">
      <c r="A28" t="s">
        <v>1457</v>
      </c>
      <c r="B28" s="2" t="s">
        <v>1275</v>
      </c>
    </row>
    <row r="29" spans="1:2" x14ac:dyDescent="0.4">
      <c r="A29" t="s">
        <v>1456</v>
      </c>
      <c r="B29" s="2" t="s">
        <v>1274</v>
      </c>
    </row>
    <row r="30" spans="1:2" x14ac:dyDescent="0.4">
      <c r="A30" t="s">
        <v>1455</v>
      </c>
      <c r="B30" s="2" t="s">
        <v>1273</v>
      </c>
    </row>
    <row r="31" spans="1:2" x14ac:dyDescent="0.4">
      <c r="A31" t="s">
        <v>1454</v>
      </c>
      <c r="B31" s="2" t="s">
        <v>1272</v>
      </c>
    </row>
    <row r="32" spans="1:2" x14ac:dyDescent="0.4">
      <c r="A32" t="s">
        <v>1453</v>
      </c>
      <c r="B32" s="2" t="s">
        <v>1271</v>
      </c>
    </row>
    <row r="33" spans="1:2" x14ac:dyDescent="0.4">
      <c r="A33" t="s">
        <v>1452</v>
      </c>
      <c r="B33" s="2" t="s">
        <v>1270</v>
      </c>
    </row>
    <row r="34" spans="1:2" x14ac:dyDescent="0.4">
      <c r="A34" t="s">
        <v>1451</v>
      </c>
      <c r="B34" s="2" t="s">
        <v>1269</v>
      </c>
    </row>
    <row r="35" spans="1:2" x14ac:dyDescent="0.4">
      <c r="A35" t="s">
        <v>1450</v>
      </c>
      <c r="B35" s="2" t="s">
        <v>1268</v>
      </c>
    </row>
    <row r="36" spans="1:2" x14ac:dyDescent="0.4">
      <c r="A36" t="s">
        <v>1449</v>
      </c>
      <c r="B36" s="2" t="s">
        <v>1267</v>
      </c>
    </row>
    <row r="37" spans="1:2" x14ac:dyDescent="0.4">
      <c r="A37" t="s">
        <v>1448</v>
      </c>
      <c r="B37" s="2" t="s">
        <v>1266</v>
      </c>
    </row>
    <row r="38" spans="1:2" x14ac:dyDescent="0.4">
      <c r="A38" t="s">
        <v>1447</v>
      </c>
      <c r="B38" s="2" t="s">
        <v>1265</v>
      </c>
    </row>
    <row r="39" spans="1:2" x14ac:dyDescent="0.4">
      <c r="A39" t="s">
        <v>1446</v>
      </c>
      <c r="B39" s="2" t="s">
        <v>1264</v>
      </c>
    </row>
    <row r="40" spans="1:2" x14ac:dyDescent="0.4">
      <c r="A40" t="s">
        <v>1445</v>
      </c>
      <c r="B40" s="2" t="s">
        <v>1263</v>
      </c>
    </row>
    <row r="41" spans="1:2" x14ac:dyDescent="0.4">
      <c r="A41" t="s">
        <v>1444</v>
      </c>
      <c r="B41" s="2" t="s">
        <v>1262</v>
      </c>
    </row>
    <row r="42" spans="1:2" x14ac:dyDescent="0.4">
      <c r="A42" t="s">
        <v>1443</v>
      </c>
      <c r="B42" s="2" t="s">
        <v>1261</v>
      </c>
    </row>
    <row r="43" spans="1:2" x14ac:dyDescent="0.4">
      <c r="A43" t="s">
        <v>1442</v>
      </c>
      <c r="B43" s="2" t="s">
        <v>1260</v>
      </c>
    </row>
    <row r="44" spans="1:2" x14ac:dyDescent="0.4">
      <c r="A44" t="s">
        <v>1441</v>
      </c>
      <c r="B44" s="2" t="s">
        <v>1259</v>
      </c>
    </row>
    <row r="45" spans="1:2" x14ac:dyDescent="0.4">
      <c r="A45" t="s">
        <v>1440</v>
      </c>
      <c r="B45" s="2" t="s">
        <v>1258</v>
      </c>
    </row>
    <row r="46" spans="1:2" x14ac:dyDescent="0.4">
      <c r="A46" t="s">
        <v>1439</v>
      </c>
      <c r="B46" s="2" t="s">
        <v>1257</v>
      </c>
    </row>
    <row r="47" spans="1:2" x14ac:dyDescent="0.4">
      <c r="A47" t="s">
        <v>1438</v>
      </c>
      <c r="B47" s="2" t="s">
        <v>1256</v>
      </c>
    </row>
    <row r="48" spans="1:2" x14ac:dyDescent="0.4">
      <c r="A48" t="s">
        <v>1437</v>
      </c>
      <c r="B48" s="2" t="s">
        <v>1255</v>
      </c>
    </row>
    <row r="49" spans="1:2" x14ac:dyDescent="0.4">
      <c r="A49" t="s">
        <v>1436</v>
      </c>
      <c r="B49" s="2" t="s">
        <v>1254</v>
      </c>
    </row>
    <row r="50" spans="1:2" x14ac:dyDescent="0.4">
      <c r="A50" t="s">
        <v>1435</v>
      </c>
      <c r="B50" s="2" t="s">
        <v>1253</v>
      </c>
    </row>
    <row r="51" spans="1:2" x14ac:dyDescent="0.4">
      <c r="A51" t="s">
        <v>1434</v>
      </c>
      <c r="B51" s="2" t="s">
        <v>1252</v>
      </c>
    </row>
    <row r="52" spans="1:2" x14ac:dyDescent="0.4">
      <c r="A52" t="s">
        <v>1433</v>
      </c>
      <c r="B52" s="2" t="s">
        <v>1251</v>
      </c>
    </row>
    <row r="53" spans="1:2" x14ac:dyDescent="0.4">
      <c r="A53" t="s">
        <v>1432</v>
      </c>
      <c r="B53" s="2" t="s">
        <v>1250</v>
      </c>
    </row>
    <row r="54" spans="1:2" x14ac:dyDescent="0.4">
      <c r="A54" t="s">
        <v>1431</v>
      </c>
      <c r="B54" s="2" t="s">
        <v>1249</v>
      </c>
    </row>
    <row r="55" spans="1:2" x14ac:dyDescent="0.4">
      <c r="A55" t="s">
        <v>1430</v>
      </c>
      <c r="B55" s="2" t="s">
        <v>1248</v>
      </c>
    </row>
    <row r="56" spans="1:2" x14ac:dyDescent="0.4">
      <c r="A56" t="s">
        <v>1429</v>
      </c>
      <c r="B56" s="2" t="s">
        <v>1247</v>
      </c>
    </row>
    <row r="57" spans="1:2" x14ac:dyDescent="0.4">
      <c r="A57" t="s">
        <v>1428</v>
      </c>
      <c r="B57" s="2" t="s">
        <v>1246</v>
      </c>
    </row>
    <row r="58" spans="1:2" x14ac:dyDescent="0.4">
      <c r="A58" t="s">
        <v>1427</v>
      </c>
      <c r="B58" s="2" t="s">
        <v>1245</v>
      </c>
    </row>
    <row r="59" spans="1:2" x14ac:dyDescent="0.4">
      <c r="A59" t="s">
        <v>1426</v>
      </c>
      <c r="B59" s="2" t="s">
        <v>1244</v>
      </c>
    </row>
    <row r="60" spans="1:2" x14ac:dyDescent="0.4">
      <c r="A60" t="s">
        <v>1425</v>
      </c>
      <c r="B60" s="2" t="s">
        <v>1243</v>
      </c>
    </row>
    <row r="61" spans="1:2" x14ac:dyDescent="0.4">
      <c r="A61" t="s">
        <v>1424</v>
      </c>
      <c r="B61" s="2" t="s">
        <v>1242</v>
      </c>
    </row>
    <row r="62" spans="1:2" x14ac:dyDescent="0.4">
      <c r="A62" t="s">
        <v>1423</v>
      </c>
      <c r="B62" s="2" t="s">
        <v>1241</v>
      </c>
    </row>
    <row r="63" spans="1:2" x14ac:dyDescent="0.4">
      <c r="A63" t="s">
        <v>1422</v>
      </c>
      <c r="B63" s="2" t="s">
        <v>1240</v>
      </c>
    </row>
    <row r="64" spans="1:2" x14ac:dyDescent="0.4">
      <c r="A64" t="s">
        <v>1421</v>
      </c>
      <c r="B64" s="2" t="s">
        <v>1239</v>
      </c>
    </row>
    <row r="65" spans="1:2" x14ac:dyDescent="0.4">
      <c r="A65" t="s">
        <v>1420</v>
      </c>
      <c r="B65" s="2" t="s">
        <v>1238</v>
      </c>
    </row>
    <row r="66" spans="1:2" x14ac:dyDescent="0.4">
      <c r="A66" t="s">
        <v>1419</v>
      </c>
      <c r="B66" s="2" t="s">
        <v>1237</v>
      </c>
    </row>
    <row r="67" spans="1:2" x14ac:dyDescent="0.4">
      <c r="A67" t="s">
        <v>1418</v>
      </c>
      <c r="B67" s="2" t="s">
        <v>1236</v>
      </c>
    </row>
    <row r="68" spans="1:2" x14ac:dyDescent="0.4">
      <c r="A68" t="s">
        <v>1417</v>
      </c>
      <c r="B68" s="2" t="s">
        <v>1235</v>
      </c>
    </row>
    <row r="69" spans="1:2" x14ac:dyDescent="0.4">
      <c r="A69" t="s">
        <v>1416</v>
      </c>
      <c r="B69" s="2" t="s">
        <v>1234</v>
      </c>
    </row>
    <row r="70" spans="1:2" x14ac:dyDescent="0.4">
      <c r="A70" t="s">
        <v>1415</v>
      </c>
      <c r="B70" s="2" t="s">
        <v>1233</v>
      </c>
    </row>
    <row r="71" spans="1:2" x14ac:dyDescent="0.4">
      <c r="A71" t="s">
        <v>1414</v>
      </c>
      <c r="B71" s="2" t="s">
        <v>1232</v>
      </c>
    </row>
    <row r="72" spans="1:2" x14ac:dyDescent="0.4">
      <c r="A72" t="s">
        <v>1413</v>
      </c>
      <c r="B72" s="2" t="s">
        <v>1231</v>
      </c>
    </row>
    <row r="73" spans="1:2" x14ac:dyDescent="0.4">
      <c r="A73" t="s">
        <v>1412</v>
      </c>
      <c r="B73" s="2" t="s">
        <v>1230</v>
      </c>
    </row>
    <row r="74" spans="1:2" x14ac:dyDescent="0.4">
      <c r="A74" t="s">
        <v>1411</v>
      </c>
      <c r="B74" s="2" t="s">
        <v>1229</v>
      </c>
    </row>
    <row r="75" spans="1:2" x14ac:dyDescent="0.4">
      <c r="A75" t="s">
        <v>1410</v>
      </c>
      <c r="B75" s="2" t="s">
        <v>1228</v>
      </c>
    </row>
    <row r="76" spans="1:2" x14ac:dyDescent="0.4">
      <c r="A76" t="s">
        <v>1409</v>
      </c>
      <c r="B76" s="2" t="s">
        <v>1227</v>
      </c>
    </row>
    <row r="77" spans="1:2" x14ac:dyDescent="0.4">
      <c r="A77" t="s">
        <v>1408</v>
      </c>
      <c r="B77" s="2" t="s">
        <v>1226</v>
      </c>
    </row>
    <row r="78" spans="1:2" x14ac:dyDescent="0.4">
      <c r="A78" t="s">
        <v>1407</v>
      </c>
      <c r="B78" s="2" t="s">
        <v>1225</v>
      </c>
    </row>
    <row r="79" spans="1:2" x14ac:dyDescent="0.4">
      <c r="A79" t="s">
        <v>1406</v>
      </c>
      <c r="B79" s="2" t="s">
        <v>1224</v>
      </c>
    </row>
    <row r="80" spans="1:2" x14ac:dyDescent="0.4">
      <c r="A80" t="s">
        <v>1405</v>
      </c>
      <c r="B80" s="2" t="s">
        <v>1223</v>
      </c>
    </row>
    <row r="81" spans="1:2" x14ac:dyDescent="0.4">
      <c r="A81" t="s">
        <v>1404</v>
      </c>
      <c r="B81" s="2" t="s">
        <v>1222</v>
      </c>
    </row>
    <row r="82" spans="1:2" x14ac:dyDescent="0.4">
      <c r="A82" t="s">
        <v>1403</v>
      </c>
      <c r="B82" s="2" t="s">
        <v>1221</v>
      </c>
    </row>
    <row r="83" spans="1:2" x14ac:dyDescent="0.4">
      <c r="A83" t="s">
        <v>1402</v>
      </c>
      <c r="B83" s="2" t="s">
        <v>1220</v>
      </c>
    </row>
    <row r="84" spans="1:2" x14ac:dyDescent="0.4">
      <c r="A84" t="s">
        <v>1401</v>
      </c>
      <c r="B84" s="2" t="s">
        <v>1219</v>
      </c>
    </row>
    <row r="85" spans="1:2" x14ac:dyDescent="0.4">
      <c r="A85" t="s">
        <v>1400</v>
      </c>
      <c r="B85" s="2" t="s">
        <v>1218</v>
      </c>
    </row>
    <row r="86" spans="1:2" x14ac:dyDescent="0.4">
      <c r="A86" t="s">
        <v>1399</v>
      </c>
      <c r="B86" s="2" t="s">
        <v>1217</v>
      </c>
    </row>
    <row r="87" spans="1:2" x14ac:dyDescent="0.4">
      <c r="A87" t="s">
        <v>1398</v>
      </c>
      <c r="B87" s="2" t="s">
        <v>1216</v>
      </c>
    </row>
    <row r="88" spans="1:2" x14ac:dyDescent="0.4">
      <c r="A88" t="s">
        <v>1397</v>
      </c>
      <c r="B88" s="2" t="s">
        <v>1215</v>
      </c>
    </row>
    <row r="89" spans="1:2" x14ac:dyDescent="0.4">
      <c r="A89" t="s">
        <v>1396</v>
      </c>
      <c r="B89" s="2" t="s">
        <v>1214</v>
      </c>
    </row>
    <row r="90" spans="1:2" x14ac:dyDescent="0.4">
      <c r="A90" t="s">
        <v>1395</v>
      </c>
      <c r="B90" s="2" t="s">
        <v>1213</v>
      </c>
    </row>
    <row r="91" spans="1:2" x14ac:dyDescent="0.4">
      <c r="A91" t="s">
        <v>1394</v>
      </c>
      <c r="B91" s="2" t="s">
        <v>1212</v>
      </c>
    </row>
    <row r="92" spans="1:2" x14ac:dyDescent="0.4">
      <c r="A92" t="s">
        <v>1393</v>
      </c>
      <c r="B92" s="2" t="s">
        <v>1211</v>
      </c>
    </row>
    <row r="93" spans="1:2" x14ac:dyDescent="0.4">
      <c r="A93" t="s">
        <v>1392</v>
      </c>
      <c r="B93" s="2" t="s">
        <v>1210</v>
      </c>
    </row>
    <row r="94" spans="1:2" x14ac:dyDescent="0.4">
      <c r="A94" t="s">
        <v>1391</v>
      </c>
      <c r="B94" s="2" t="s">
        <v>1209</v>
      </c>
    </row>
    <row r="95" spans="1:2" x14ac:dyDescent="0.4">
      <c r="A95" t="s">
        <v>1390</v>
      </c>
      <c r="B95" s="2" t="s">
        <v>1208</v>
      </c>
    </row>
    <row r="96" spans="1:2" x14ac:dyDescent="0.4">
      <c r="A96" t="s">
        <v>1389</v>
      </c>
      <c r="B96" s="2" t="s">
        <v>1207</v>
      </c>
    </row>
    <row r="97" spans="1:2" x14ac:dyDescent="0.4">
      <c r="A97" t="s">
        <v>1388</v>
      </c>
      <c r="B97" s="2" t="s">
        <v>1206</v>
      </c>
    </row>
    <row r="98" spans="1:2" x14ac:dyDescent="0.4">
      <c r="A98" t="s">
        <v>1387</v>
      </c>
      <c r="B98" s="2" t="s">
        <v>1205</v>
      </c>
    </row>
    <row r="99" spans="1:2" x14ac:dyDescent="0.4">
      <c r="A99" t="s">
        <v>1386</v>
      </c>
      <c r="B99" s="2" t="s">
        <v>1204</v>
      </c>
    </row>
    <row r="100" spans="1:2" x14ac:dyDescent="0.4">
      <c r="A100" t="s">
        <v>1385</v>
      </c>
      <c r="B100" s="2" t="s">
        <v>1203</v>
      </c>
    </row>
    <row r="101" spans="1:2" x14ac:dyDescent="0.4">
      <c r="A101" t="s">
        <v>1384</v>
      </c>
      <c r="B101" s="2" t="s">
        <v>1202</v>
      </c>
    </row>
    <row r="102" spans="1:2" x14ac:dyDescent="0.4">
      <c r="A102" t="s">
        <v>1383</v>
      </c>
      <c r="B102" s="2" t="s">
        <v>1201</v>
      </c>
    </row>
    <row r="103" spans="1:2" x14ac:dyDescent="0.4">
      <c r="A103" t="s">
        <v>1382</v>
      </c>
      <c r="B103" s="2" t="s">
        <v>1200</v>
      </c>
    </row>
    <row r="104" spans="1:2" x14ac:dyDescent="0.4">
      <c r="A104" t="s">
        <v>1381</v>
      </c>
      <c r="B104" s="2" t="s">
        <v>1199</v>
      </c>
    </row>
    <row r="105" spans="1:2" x14ac:dyDescent="0.4">
      <c r="A105" t="s">
        <v>1380</v>
      </c>
      <c r="B105" s="2" t="s">
        <v>1198</v>
      </c>
    </row>
    <row r="106" spans="1:2" x14ac:dyDescent="0.4">
      <c r="A106" t="s">
        <v>1379</v>
      </c>
      <c r="B106" s="2" t="s">
        <v>1197</v>
      </c>
    </row>
    <row r="107" spans="1:2" x14ac:dyDescent="0.4">
      <c r="A107" t="s">
        <v>1378</v>
      </c>
      <c r="B107" s="2" t="s">
        <v>1196</v>
      </c>
    </row>
    <row r="108" spans="1:2" x14ac:dyDescent="0.4">
      <c r="A108" t="s">
        <v>1377</v>
      </c>
      <c r="B108" s="2" t="s">
        <v>1195</v>
      </c>
    </row>
    <row r="109" spans="1:2" x14ac:dyDescent="0.4">
      <c r="A109" t="s">
        <v>1376</v>
      </c>
      <c r="B109" s="2" t="s">
        <v>1194</v>
      </c>
    </row>
    <row r="110" spans="1:2" x14ac:dyDescent="0.4">
      <c r="A110" t="s">
        <v>1375</v>
      </c>
      <c r="B110" s="2" t="s">
        <v>1193</v>
      </c>
    </row>
    <row r="111" spans="1:2" x14ac:dyDescent="0.4">
      <c r="A111" t="s">
        <v>1374</v>
      </c>
      <c r="B111" s="2" t="s">
        <v>1192</v>
      </c>
    </row>
    <row r="112" spans="1:2" x14ac:dyDescent="0.4">
      <c r="A112" t="s">
        <v>1373</v>
      </c>
      <c r="B112" s="2" t="s">
        <v>1191</v>
      </c>
    </row>
    <row r="113" spans="1:2" x14ac:dyDescent="0.4">
      <c r="A113" t="s">
        <v>1372</v>
      </c>
      <c r="B113" s="2" t="s">
        <v>1190</v>
      </c>
    </row>
    <row r="114" spans="1:2" x14ac:dyDescent="0.4">
      <c r="A114" t="s">
        <v>1371</v>
      </c>
      <c r="B114" s="2" t="s">
        <v>1189</v>
      </c>
    </row>
    <row r="115" spans="1:2" x14ac:dyDescent="0.4">
      <c r="A115" t="s">
        <v>1370</v>
      </c>
      <c r="B115" s="2" t="s">
        <v>1188</v>
      </c>
    </row>
    <row r="116" spans="1:2" x14ac:dyDescent="0.4">
      <c r="A116" t="s">
        <v>1369</v>
      </c>
      <c r="B116" s="2" t="s">
        <v>1187</v>
      </c>
    </row>
    <row r="117" spans="1:2" x14ac:dyDescent="0.4">
      <c r="A117" t="s">
        <v>1368</v>
      </c>
      <c r="B117" s="2" t="s">
        <v>1186</v>
      </c>
    </row>
    <row r="118" spans="1:2" x14ac:dyDescent="0.4">
      <c r="A118" t="s">
        <v>1367</v>
      </c>
      <c r="B118" s="2" t="s">
        <v>1185</v>
      </c>
    </row>
    <row r="119" spans="1:2" x14ac:dyDescent="0.4">
      <c r="A119" t="s">
        <v>1366</v>
      </c>
      <c r="B119" s="2" t="s">
        <v>1184</v>
      </c>
    </row>
    <row r="120" spans="1:2" x14ac:dyDescent="0.4">
      <c r="A120" t="s">
        <v>1365</v>
      </c>
      <c r="B120" s="2" t="s">
        <v>1183</v>
      </c>
    </row>
    <row r="121" spans="1:2" x14ac:dyDescent="0.4">
      <c r="A121" t="s">
        <v>1364</v>
      </c>
      <c r="B121" s="2" t="s">
        <v>1182</v>
      </c>
    </row>
    <row r="122" spans="1:2" x14ac:dyDescent="0.4">
      <c r="A122" t="s">
        <v>1363</v>
      </c>
      <c r="B122" s="2" t="s">
        <v>1181</v>
      </c>
    </row>
    <row r="123" spans="1:2" x14ac:dyDescent="0.4">
      <c r="A123" t="s">
        <v>1362</v>
      </c>
      <c r="B123" s="2" t="s">
        <v>1180</v>
      </c>
    </row>
    <row r="124" spans="1:2" x14ac:dyDescent="0.4">
      <c r="A124" t="s">
        <v>1361</v>
      </c>
      <c r="B124" s="2" t="s">
        <v>1179</v>
      </c>
    </row>
    <row r="125" spans="1:2" x14ac:dyDescent="0.4">
      <c r="A125" t="s">
        <v>1360</v>
      </c>
      <c r="B125" s="2" t="s">
        <v>1178</v>
      </c>
    </row>
    <row r="126" spans="1:2" x14ac:dyDescent="0.4">
      <c r="A126" t="s">
        <v>1359</v>
      </c>
      <c r="B126" s="2" t="s">
        <v>1177</v>
      </c>
    </row>
    <row r="127" spans="1:2" x14ac:dyDescent="0.4">
      <c r="A127" t="s">
        <v>1358</v>
      </c>
      <c r="B127" s="2" t="s">
        <v>1176</v>
      </c>
    </row>
    <row r="128" spans="1:2" x14ac:dyDescent="0.4">
      <c r="A128" t="s">
        <v>1357</v>
      </c>
      <c r="B128" s="2" t="s">
        <v>1175</v>
      </c>
    </row>
    <row r="129" spans="1:2" x14ac:dyDescent="0.4">
      <c r="A129" t="s">
        <v>1356</v>
      </c>
      <c r="B129" s="2" t="s">
        <v>1174</v>
      </c>
    </row>
    <row r="130" spans="1:2" x14ac:dyDescent="0.4">
      <c r="A130" t="s">
        <v>1355</v>
      </c>
      <c r="B130" s="2" t="s">
        <v>1173</v>
      </c>
    </row>
    <row r="131" spans="1:2" x14ac:dyDescent="0.4">
      <c r="A131" t="s">
        <v>1354</v>
      </c>
      <c r="B131" s="2" t="s">
        <v>1172</v>
      </c>
    </row>
    <row r="132" spans="1:2" x14ac:dyDescent="0.4">
      <c r="A132" t="s">
        <v>1353</v>
      </c>
      <c r="B132" s="2" t="s">
        <v>1171</v>
      </c>
    </row>
    <row r="133" spans="1:2" x14ac:dyDescent="0.4">
      <c r="A133" t="s">
        <v>1352</v>
      </c>
      <c r="B133" s="2" t="s">
        <v>1170</v>
      </c>
    </row>
    <row r="134" spans="1:2" x14ac:dyDescent="0.4">
      <c r="A134" t="s">
        <v>1351</v>
      </c>
      <c r="B134" s="2" t="s">
        <v>1169</v>
      </c>
    </row>
    <row r="135" spans="1:2" x14ac:dyDescent="0.4">
      <c r="A135" t="s">
        <v>1350</v>
      </c>
      <c r="B135" s="2" t="s">
        <v>1168</v>
      </c>
    </row>
    <row r="136" spans="1:2" x14ac:dyDescent="0.4">
      <c r="A136" t="s">
        <v>1349</v>
      </c>
      <c r="B136" s="2" t="s">
        <v>1167</v>
      </c>
    </row>
    <row r="137" spans="1:2" x14ac:dyDescent="0.4">
      <c r="A137" t="s">
        <v>1348</v>
      </c>
      <c r="B137" s="2" t="s">
        <v>1166</v>
      </c>
    </row>
    <row r="138" spans="1:2" x14ac:dyDescent="0.4">
      <c r="A138" t="s">
        <v>1347</v>
      </c>
      <c r="B138" s="2" t="s">
        <v>1165</v>
      </c>
    </row>
    <row r="139" spans="1:2" x14ac:dyDescent="0.4">
      <c r="A139" t="s">
        <v>1346</v>
      </c>
      <c r="B139" s="2" t="s">
        <v>1164</v>
      </c>
    </row>
    <row r="140" spans="1:2" x14ac:dyDescent="0.4">
      <c r="A140" t="s">
        <v>1345</v>
      </c>
      <c r="B140" s="2" t="s">
        <v>1163</v>
      </c>
    </row>
    <row r="141" spans="1:2" x14ac:dyDescent="0.4">
      <c r="A141" t="s">
        <v>1344</v>
      </c>
      <c r="B141" s="2" t="s">
        <v>1162</v>
      </c>
    </row>
    <row r="142" spans="1:2" x14ac:dyDescent="0.4">
      <c r="A142" t="s">
        <v>1343</v>
      </c>
      <c r="B142" s="2" t="s">
        <v>1161</v>
      </c>
    </row>
    <row r="143" spans="1:2" x14ac:dyDescent="0.4">
      <c r="A143" t="s">
        <v>1342</v>
      </c>
      <c r="B143" s="2" t="s">
        <v>1160</v>
      </c>
    </row>
    <row r="144" spans="1:2" x14ac:dyDescent="0.4">
      <c r="A144" t="s">
        <v>1341</v>
      </c>
      <c r="B144" s="2" t="s">
        <v>1159</v>
      </c>
    </row>
    <row r="145" spans="1:2" x14ac:dyDescent="0.4">
      <c r="A145" t="s">
        <v>1340</v>
      </c>
      <c r="B145" s="2" t="s">
        <v>1158</v>
      </c>
    </row>
    <row r="146" spans="1:2" x14ac:dyDescent="0.4">
      <c r="A146" t="s">
        <v>1339</v>
      </c>
      <c r="B146" s="2" t="s">
        <v>1157</v>
      </c>
    </row>
    <row r="147" spans="1:2" x14ac:dyDescent="0.4">
      <c r="A147" t="s">
        <v>1338</v>
      </c>
      <c r="B147" s="2" t="s">
        <v>1156</v>
      </c>
    </row>
    <row r="148" spans="1:2" x14ac:dyDescent="0.4">
      <c r="A148" t="s">
        <v>1337</v>
      </c>
      <c r="B148" s="2" t="s">
        <v>1155</v>
      </c>
    </row>
    <row r="149" spans="1:2" x14ac:dyDescent="0.4">
      <c r="A149" t="s">
        <v>1336</v>
      </c>
      <c r="B149" s="2" t="s">
        <v>1154</v>
      </c>
    </row>
    <row r="150" spans="1:2" x14ac:dyDescent="0.4">
      <c r="A150" t="s">
        <v>1335</v>
      </c>
      <c r="B150" s="2" t="s">
        <v>1153</v>
      </c>
    </row>
    <row r="151" spans="1:2" x14ac:dyDescent="0.4">
      <c r="A151" t="s">
        <v>1334</v>
      </c>
      <c r="B151" s="2" t="s">
        <v>1152</v>
      </c>
    </row>
    <row r="152" spans="1:2" x14ac:dyDescent="0.4">
      <c r="A152" t="s">
        <v>1333</v>
      </c>
      <c r="B152" s="2" t="s">
        <v>1151</v>
      </c>
    </row>
    <row r="153" spans="1:2" x14ac:dyDescent="0.4">
      <c r="A153" t="s">
        <v>1332</v>
      </c>
      <c r="B153" s="2" t="s">
        <v>1150</v>
      </c>
    </row>
    <row r="154" spans="1:2" x14ac:dyDescent="0.4">
      <c r="A154" t="s">
        <v>1331</v>
      </c>
      <c r="B154" s="2" t="s">
        <v>1149</v>
      </c>
    </row>
    <row r="155" spans="1:2" x14ac:dyDescent="0.4">
      <c r="A155" t="s">
        <v>1330</v>
      </c>
      <c r="B155" s="2" t="s">
        <v>1148</v>
      </c>
    </row>
    <row r="156" spans="1:2" x14ac:dyDescent="0.4">
      <c r="A156" t="s">
        <v>1329</v>
      </c>
      <c r="B156" s="2" t="s">
        <v>1147</v>
      </c>
    </row>
    <row r="157" spans="1:2" x14ac:dyDescent="0.4">
      <c r="A157" t="s">
        <v>1328</v>
      </c>
      <c r="B157" s="2" t="s">
        <v>1146</v>
      </c>
    </row>
    <row r="158" spans="1:2" x14ac:dyDescent="0.4">
      <c r="A158" t="s">
        <v>1327</v>
      </c>
      <c r="B158" s="2" t="s">
        <v>1145</v>
      </c>
    </row>
    <row r="159" spans="1:2" x14ac:dyDescent="0.4">
      <c r="A159" t="s">
        <v>1326</v>
      </c>
      <c r="B159" s="2" t="s">
        <v>1144</v>
      </c>
    </row>
    <row r="160" spans="1:2" x14ac:dyDescent="0.4">
      <c r="A160" t="s">
        <v>1325</v>
      </c>
      <c r="B160" s="2" t="s">
        <v>1143</v>
      </c>
    </row>
    <row r="161" spans="1:2" x14ac:dyDescent="0.4">
      <c r="A161" t="s">
        <v>1324</v>
      </c>
      <c r="B161" s="2" t="s">
        <v>1142</v>
      </c>
    </row>
    <row r="162" spans="1:2" x14ac:dyDescent="0.4">
      <c r="A162" t="s">
        <v>1323</v>
      </c>
      <c r="B162" s="2" t="s">
        <v>1141</v>
      </c>
    </row>
    <row r="163" spans="1:2" x14ac:dyDescent="0.4">
      <c r="A163" t="s">
        <v>1322</v>
      </c>
      <c r="B163" s="2" t="s">
        <v>1140</v>
      </c>
    </row>
    <row r="164" spans="1:2" x14ac:dyDescent="0.4">
      <c r="A164" t="s">
        <v>1321</v>
      </c>
      <c r="B164" s="2" t="s">
        <v>1139</v>
      </c>
    </row>
    <row r="165" spans="1:2" x14ac:dyDescent="0.4">
      <c r="A165" t="s">
        <v>1320</v>
      </c>
      <c r="B165" s="2" t="s">
        <v>1138</v>
      </c>
    </row>
    <row r="166" spans="1:2" x14ac:dyDescent="0.4">
      <c r="A166" t="s">
        <v>1319</v>
      </c>
      <c r="B166" s="2" t="s">
        <v>1137</v>
      </c>
    </row>
    <row r="167" spans="1:2" x14ac:dyDescent="0.4">
      <c r="A167" t="s">
        <v>1318</v>
      </c>
      <c r="B167" s="2" t="s">
        <v>1136</v>
      </c>
    </row>
    <row r="168" spans="1:2" x14ac:dyDescent="0.4">
      <c r="A168" t="s">
        <v>1317</v>
      </c>
      <c r="B168" s="2" t="s">
        <v>1135</v>
      </c>
    </row>
    <row r="169" spans="1:2" x14ac:dyDescent="0.4">
      <c r="A169" t="s">
        <v>1316</v>
      </c>
      <c r="B169" s="2" t="s">
        <v>1134</v>
      </c>
    </row>
    <row r="170" spans="1:2" x14ac:dyDescent="0.4">
      <c r="A170" t="s">
        <v>1315</v>
      </c>
      <c r="B170" s="2" t="s">
        <v>1133</v>
      </c>
    </row>
    <row r="171" spans="1:2" x14ac:dyDescent="0.4">
      <c r="A171" t="s">
        <v>1314</v>
      </c>
      <c r="B171" s="2" t="s">
        <v>1132</v>
      </c>
    </row>
    <row r="172" spans="1:2" x14ac:dyDescent="0.4">
      <c r="A172" t="s">
        <v>1313</v>
      </c>
      <c r="B172" s="2" t="s">
        <v>1131</v>
      </c>
    </row>
    <row r="173" spans="1:2" x14ac:dyDescent="0.4">
      <c r="A173" t="s">
        <v>1312</v>
      </c>
      <c r="B173" s="2" t="s">
        <v>1130</v>
      </c>
    </row>
    <row r="174" spans="1:2" x14ac:dyDescent="0.4">
      <c r="A174" t="s">
        <v>1311</v>
      </c>
      <c r="B174" s="2" t="s">
        <v>1129</v>
      </c>
    </row>
    <row r="175" spans="1:2" x14ac:dyDescent="0.4">
      <c r="A175" t="s">
        <v>1310</v>
      </c>
      <c r="B175" s="2" t="s">
        <v>1128</v>
      </c>
    </row>
    <row r="176" spans="1:2" x14ac:dyDescent="0.4">
      <c r="A176" t="s">
        <v>1309</v>
      </c>
      <c r="B176" s="2" t="s">
        <v>1127</v>
      </c>
    </row>
    <row r="177" spans="1:2" x14ac:dyDescent="0.4">
      <c r="A177" t="s">
        <v>1308</v>
      </c>
      <c r="B177" s="2" t="s">
        <v>1126</v>
      </c>
    </row>
    <row r="178" spans="1:2" x14ac:dyDescent="0.4">
      <c r="A178" t="s">
        <v>1307</v>
      </c>
      <c r="B178" s="2" t="s">
        <v>1125</v>
      </c>
    </row>
    <row r="179" spans="1:2" x14ac:dyDescent="0.4">
      <c r="A179" t="s">
        <v>1306</v>
      </c>
      <c r="B179" s="2" t="s">
        <v>1124</v>
      </c>
    </row>
    <row r="180" spans="1:2" x14ac:dyDescent="0.4">
      <c r="A180" t="s">
        <v>1305</v>
      </c>
      <c r="B180" s="2" t="s">
        <v>1123</v>
      </c>
    </row>
  </sheetData>
  <sortState xmlns:xlrd2="http://schemas.microsoft.com/office/spreadsheetml/2017/richdata2" ref="A1:B180">
    <sortCondition descending="1" ref="A1:A180"/>
  </sortState>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Sheet1</vt:lpstr>
      <vt:lpstr>Sheet2</vt:lpstr>
      <vt:lpstr>Sheet3</vt:lpstr>
      <vt:lpstr>Sheet4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健二 小林</dc:creator>
  <cp:lastModifiedBy>健二 小林</cp:lastModifiedBy>
  <dcterms:created xsi:type="dcterms:W3CDTF">2024-08-28T05:04:50Z</dcterms:created>
  <dcterms:modified xsi:type="dcterms:W3CDTF">2024-08-29T09:25:19Z</dcterms:modified>
</cp:coreProperties>
</file>